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064" windowHeight="9660" tabRatio="915"/>
  </bookViews>
  <sheets>
    <sheet name="Календарный план 2023" sheetId="34" r:id="rId1"/>
    <sheet name="Белоцерковская" sheetId="35" r:id="rId2"/>
    <sheet name="Волошин" sheetId="36" r:id="rId3"/>
    <sheet name="Фомина" sheetId="37" r:id="rId4"/>
  </sheets>
  <definedNames>
    <definedName name="_GoBack" localSheetId="1">Белоцерковская!#REF!</definedName>
    <definedName name="_GoBack" localSheetId="2">Волошин!#REF!</definedName>
    <definedName name="_GoBack" localSheetId="0">'Календарный план 2023'!#REF!</definedName>
    <definedName name="_GoBack" localSheetId="3">Фомина!#REF!</definedName>
    <definedName name="_xlnm._FilterDatabase" localSheetId="1" hidden="1">Белоцерковская!$E$1:$E$76</definedName>
    <definedName name="_xlnm._FilterDatabase" localSheetId="2" hidden="1">Волошин!$E$1:$E$83</definedName>
    <definedName name="_xlnm._FilterDatabase" localSheetId="0" hidden="1">'Календарный план 2023'!$E$1:$E$377</definedName>
    <definedName name="_xlnm._FilterDatabase" localSheetId="3" hidden="1">Фомина!$E$1:$E$83</definedName>
    <definedName name="_xlnm.Print_Area" localSheetId="1">Белоцерковская!$A$1:$H$76</definedName>
    <definedName name="_xlnm.Print_Area" localSheetId="2">Волошин!$A$1:$H$83</definedName>
    <definedName name="_xlnm.Print_Area" localSheetId="0">'Календарный план 2023'!$A$1:$H$377</definedName>
    <definedName name="_xlnm.Print_Area" localSheetId="3">Фомина!$A$1:$H$83</definedName>
  </definedNames>
  <calcPr calcId="125725"/>
</workbook>
</file>

<file path=xl/calcChain.xml><?xml version="1.0" encoding="utf-8"?>
<calcChain xmlns="http://schemas.openxmlformats.org/spreadsheetml/2006/main">
  <c r="G361" i="34"/>
  <c r="F361"/>
  <c r="F359"/>
  <c r="F363" s="1"/>
  <c r="G359"/>
  <c r="F362"/>
  <c r="F323"/>
  <c r="G323"/>
  <c r="G297"/>
  <c r="F297"/>
  <c r="G296"/>
  <c r="F296"/>
  <c r="G294"/>
  <c r="F294"/>
  <c r="F266"/>
  <c r="F269"/>
  <c r="G268"/>
  <c r="F268"/>
  <c r="G266"/>
  <c r="F245"/>
  <c r="F244"/>
  <c r="G245"/>
  <c r="G244"/>
  <c r="G242"/>
  <c r="F242"/>
  <c r="F220"/>
  <c r="G219"/>
  <c r="F219"/>
  <c r="G217"/>
  <c r="F217"/>
  <c r="F134"/>
  <c r="G220"/>
  <c r="G190"/>
  <c r="F190"/>
  <c r="G189"/>
  <c r="F189"/>
  <c r="G187"/>
  <c r="F187"/>
  <c r="F167"/>
  <c r="G166"/>
  <c r="F166"/>
  <c r="G164"/>
  <c r="F164"/>
  <c r="G132"/>
  <c r="G135"/>
  <c r="G195" s="1"/>
  <c r="F135"/>
  <c r="G134"/>
  <c r="F132"/>
  <c r="F91"/>
  <c r="G90"/>
  <c r="G88"/>
  <c r="F90"/>
  <c r="F88"/>
  <c r="F62"/>
  <c r="G61"/>
  <c r="F61"/>
  <c r="G59"/>
  <c r="F59"/>
  <c r="G33"/>
  <c r="F33"/>
  <c r="G31"/>
  <c r="F31"/>
  <c r="F34"/>
  <c r="G16" i="36"/>
  <c r="F16"/>
  <c r="G80" i="37"/>
  <c r="F80"/>
  <c r="G77"/>
  <c r="F77"/>
  <c r="G72"/>
  <c r="F72"/>
  <c r="G67"/>
  <c r="F67"/>
  <c r="G63"/>
  <c r="F63"/>
  <c r="G57"/>
  <c r="F57"/>
  <c r="G47"/>
  <c r="F47"/>
  <c r="G41"/>
  <c r="F41"/>
  <c r="G37"/>
  <c r="F37"/>
  <c r="G29"/>
  <c r="F29"/>
  <c r="G21"/>
  <c r="F21"/>
  <c r="G15"/>
  <c r="F15"/>
  <c r="G80" i="36"/>
  <c r="F80"/>
  <c r="G76"/>
  <c r="F76"/>
  <c r="G68"/>
  <c r="F68"/>
  <c r="G66"/>
  <c r="F66"/>
  <c r="G61"/>
  <c r="F61"/>
  <c r="G56"/>
  <c r="F56"/>
  <c r="G49"/>
  <c r="F49"/>
  <c r="G40"/>
  <c r="F40"/>
  <c r="G35"/>
  <c r="F35"/>
  <c r="G29"/>
  <c r="F29"/>
  <c r="G21"/>
  <c r="F21"/>
  <c r="G12"/>
  <c r="F12"/>
  <c r="G73" i="35"/>
  <c r="F73"/>
  <c r="G68"/>
  <c r="F68"/>
  <c r="G64"/>
  <c r="F64"/>
  <c r="G59"/>
  <c r="F59"/>
  <c r="G55"/>
  <c r="F55"/>
  <c r="G47"/>
  <c r="F47"/>
  <c r="G38"/>
  <c r="F38"/>
  <c r="G33"/>
  <c r="F33"/>
  <c r="G27"/>
  <c r="F27"/>
  <c r="G20"/>
  <c r="F20"/>
  <c r="G16"/>
  <c r="F16"/>
  <c r="G12"/>
  <c r="F12"/>
  <c r="G326" i="34"/>
  <c r="G366" s="1"/>
  <c r="G325"/>
  <c r="F325"/>
  <c r="F326"/>
  <c r="G269"/>
  <c r="G91"/>
  <c r="G96" s="1"/>
  <c r="G365" l="1"/>
  <c r="F365"/>
  <c r="F366"/>
  <c r="G363"/>
  <c r="F270"/>
  <c r="F272"/>
  <c r="F273"/>
  <c r="F192"/>
  <c r="G200"/>
  <c r="G192"/>
  <c r="G273"/>
  <c r="G376" s="1"/>
  <c r="F96"/>
  <c r="F95"/>
  <c r="F93"/>
  <c r="F197" s="1"/>
  <c r="F81" i="37"/>
  <c r="F31"/>
  <c r="F49"/>
  <c r="G68"/>
  <c r="G81"/>
  <c r="G31"/>
  <c r="G49"/>
  <c r="F68"/>
  <c r="F81" i="36"/>
  <c r="F23"/>
  <c r="F42"/>
  <c r="G62"/>
  <c r="G81"/>
  <c r="G23"/>
  <c r="G42"/>
  <c r="F62"/>
  <c r="F40" i="35"/>
  <c r="F60"/>
  <c r="G60"/>
  <c r="G74"/>
  <c r="G22"/>
  <c r="F22"/>
  <c r="F74"/>
  <c r="G40"/>
  <c r="G272" i="34"/>
  <c r="G194"/>
  <c r="F194"/>
  <c r="G95"/>
  <c r="F195"/>
  <c r="G93"/>
  <c r="G370" l="1"/>
  <c r="F370"/>
  <c r="F371"/>
  <c r="G371"/>
  <c r="F368"/>
  <c r="G375"/>
  <c r="G197"/>
  <c r="F200"/>
  <c r="G199"/>
  <c r="F199"/>
  <c r="F376"/>
  <c r="G82" i="37"/>
  <c r="F82"/>
  <c r="F82" i="36"/>
  <c r="G82"/>
  <c r="F75" i="35"/>
  <c r="G75"/>
  <c r="J83" i="36" l="1"/>
  <c r="G270" i="34"/>
  <c r="G373" l="1"/>
  <c r="G368"/>
  <c r="F373"/>
  <c r="F375"/>
</calcChain>
</file>

<file path=xl/sharedStrings.xml><?xml version="1.0" encoding="utf-8"?>
<sst xmlns="http://schemas.openxmlformats.org/spreadsheetml/2006/main" count="1943" uniqueCount="620">
  <si>
    <t>организация семейного досуга</t>
  </si>
  <si>
    <t>Название мероприятия</t>
  </si>
  <si>
    <t>Дата и время проведения</t>
  </si>
  <si>
    <t>Место проведения, категория зрителя</t>
  </si>
  <si>
    <t>Ответственные исполнители</t>
  </si>
  <si>
    <t>Кол-во мероприятий</t>
  </si>
  <si>
    <t>Направления деятельности</t>
  </si>
  <si>
    <t>АУК «ДК «Нефтяник» города Радужный</t>
  </si>
  <si>
    <t>№ п/п</t>
  </si>
  <si>
    <t>Белоцерковская Наталья Вячеславовна, режиссер массовых представлений 8(34668)42-783</t>
  </si>
  <si>
    <t>Микула Людмила Петровна, руководитель студии декоративно-прикладного творчества 8(34668)42-864</t>
  </si>
  <si>
    <t>АУК "ДК "Нефтяник" города Радужный</t>
  </si>
  <si>
    <t>Микула Людмила Петровна, руководитель студии декоративно-прикладного творчества 8(34668)42864</t>
  </si>
  <si>
    <t>Мирон Елена Борисовна, режиссер студии театра и кино 8 (34668) 42783</t>
  </si>
  <si>
    <t>АУК "ДК "Нефтяник" города Радужный, зрительный зал</t>
  </si>
  <si>
    <t>Новогоднее представление для сторонних предприятий и организаций города (Новогодний спектакль)</t>
  </si>
  <si>
    <t>АУК "ДК "Нефтяник" города Радужный, зрительный зал, разновозрастная аудитория</t>
  </si>
  <si>
    <t>АУК "ДК "Нефтяник" города Радужный, мраморный зал, разновозрастная аудитория</t>
  </si>
  <si>
    <t>Мусафиров Артур Анатольевич, заведующий информационным отделом 8(34668)38252</t>
  </si>
  <si>
    <t>Мусафиров Артур Анатольевич, заведующий информационным отделом,  8(34668)38252</t>
  </si>
  <si>
    <t xml:space="preserve">Приложение </t>
  </si>
  <si>
    <t xml:space="preserve">к приказу по учреждению </t>
  </si>
  <si>
    <t>АУК "ДК "Нефтяник" города Радужный города Радужный, мраморный зал, разновозрастная аудитория</t>
  </si>
  <si>
    <t>в том числе</t>
  </si>
  <si>
    <t>КДМ по муниципальному заданию (МЗ)</t>
  </si>
  <si>
    <t xml:space="preserve">КУЛЬТУРНО-ДОСУГОВЫЕ МЕРОПРИЯТИЯ по муниципальному заданию </t>
  </si>
  <si>
    <t>ЯНВАРЬ</t>
  </si>
  <si>
    <t>МАРТ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</si>
  <si>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</si>
  <si>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</si>
  <si>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</si>
  <si>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</si>
  <si>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</si>
  <si>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</si>
  <si>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</si>
  <si>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</si>
  <si>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</si>
  <si>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</si>
  <si>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КАЛЕНДАРНЫЙ ПЛАН КУЛЬТУРНО-ДОСУГОВЫХ И ДРУГИХ МАССОВЫХ  МЕРОПРИЯТИЙ</t>
  </si>
  <si>
    <t>патриотическое, гражданское  воспитание, (гражданское воспитание граждан)</t>
  </si>
  <si>
    <t>Мероприятия, способствующие противодействию наркозависимости</t>
  </si>
  <si>
    <t>Развитие семейного творчества</t>
  </si>
  <si>
    <t>АУК "ДК "Нефтяник" города Радужный, зал торжественных мероприятий, старшее поколение</t>
  </si>
  <si>
    <t>в том числе:</t>
  </si>
  <si>
    <t>Площадь ДК «Нефтяник» 6+</t>
  </si>
  <si>
    <t>АУК "ДК "Нефтяник" города Радужный, зал торжественных мероприятий, старшее поколение, 18+</t>
  </si>
  <si>
    <t>АУК "ДК "Нефтяник" города Радужный  зрительный зал                разновозрастная аудитория, 0+</t>
  </si>
  <si>
    <t>АУК "ДК "Нефтяник" города Радужный, мраморный зал, разновозрастная аудитория, 6+</t>
  </si>
  <si>
    <t>Площадь "Дружбы народов", разновозрастная аудитория, 0+</t>
  </si>
  <si>
    <t>площадь Дружбы народов, разновозрастная аудитория, 0+</t>
  </si>
  <si>
    <t>АУК "ДК "Нефтяник" города Радужный, зрительный зал, дети до 14 лет, 0+</t>
  </si>
  <si>
    <t>Профилактика экстремизма</t>
  </si>
  <si>
    <t>АУК "ДК "Нефтяник" города Радужный, зрительный зал (6+)</t>
  </si>
  <si>
    <t>АУК "ДК "Нефтяник" города Радужный, зал торжественных мероприятий, старшее поколение, (18+)</t>
  </si>
  <si>
    <t>КСЦОН «Надежда» Разновозрастная аудитория</t>
  </si>
  <si>
    <t>АУК "ДК "Нефтяник" города Радужный, зрительный зал (18+)</t>
  </si>
  <si>
    <t>АУК "ДК "Нефтяник" города Радужный, зрительный зал (12+)</t>
  </si>
  <si>
    <t>Площадь "Дружбы народов" (0+)</t>
  </si>
  <si>
    <t>АУК "ДК "Нефтяник" города Радужный, зал торжественных мероприятий (6+)</t>
  </si>
  <si>
    <t>АУК "ДК "Нефтяник" города Радужный  зрительный зал   (0+)</t>
  </si>
  <si>
    <t>АУК "ДК "Нефтяник" города Радужный, зрительный зал   (6+)</t>
  </si>
  <si>
    <t>АУК "ДК "Нефтяник" города Радужный, зал  торжеств  (6+)</t>
  </si>
  <si>
    <t>Площадь Дружбы народов  (12+)</t>
  </si>
  <si>
    <t>АУК "ДК "Нефтяник" города Радужный,  зрительный зал (0+)</t>
  </si>
  <si>
    <t>АУК "ДК "Нефтяник" города Радужный,  зрительный зал, для людей старшего возраста</t>
  </si>
  <si>
    <t>АУК "ДК "Нефтяник" города Радужный,  зрительный зал (6+)</t>
  </si>
  <si>
    <t>Площадь ДК «Нефтяник», разновозрастная аудитория</t>
  </si>
  <si>
    <t>АУК "ДК "Нефтяник" города Радужный, зрительный зал (0+)</t>
  </si>
  <si>
    <t>АУК "ДК "Нефтяник" города Радужный, зрительный зал, (6+)</t>
  </si>
  <si>
    <t>Новогоднее представление для сторонних предприятий и организаций города (Игровая программа у Новогодней ёлки)</t>
  </si>
  <si>
    <t>АУК "ДК "Нефтяник" города Радужный,  Зал Торжеств (0+)</t>
  </si>
  <si>
    <t>АУК «ДК «Нефтяник» города Радужный, зал торжественных мероприятий, дети до 14 лет</t>
  </si>
  <si>
    <t xml:space="preserve">АУК «ДК «Нефтяник» города Радужный, зал торжественных мероприятий, дети до 14 лет </t>
  </si>
  <si>
    <t>Профилактика правонарушений несовершеннолетних, формирование их законопослушного поведения, в том числе с привлечением детей, находящихся в трудной жизненной ситуации</t>
  </si>
  <si>
    <t>Формирование здорового образа жизни, профилактика табачной, алкогольной зависимости</t>
  </si>
  <si>
    <t>Экологическое просвещение граждан</t>
  </si>
  <si>
    <t>АУК «ДК «Нефтяник» города Радужный, зрительный зал, разновозрастная аудитория, 0+</t>
  </si>
  <si>
    <t>Площадь ДК "Нефтяник" разновозрастная аудитория</t>
  </si>
  <si>
    <t>Мероприятия, способствующие сохранению и развитию культуры КМНС (коренных малочисленных народов севера)</t>
  </si>
  <si>
    <t>Площадь "Дружбы народов", 0+</t>
  </si>
  <si>
    <t>В течение календарного года в Плане возможны изменения, дополнения.</t>
  </si>
  <si>
    <t>патриотическое, гражданское  воспитание (патриотическое воспитание)</t>
  </si>
  <si>
    <t>Белоцерковская Наталья Вячеславовна, режиссер массовых представлений</t>
  </si>
  <si>
    <t>Праздничное мероприятие клуба пожилых людей "Верность юности", посвященное Дню защитника Отечества</t>
  </si>
  <si>
    <t>Габовская Нина Анатольевна, режиссер театральной студии 8(34668)42-864</t>
  </si>
  <si>
    <t>АУК "ДК "Нефтяник" города Радужный, зрительный зал (2+)</t>
  </si>
  <si>
    <t>Праздничное мероприятие клуба пожилых людей "Верность юности","День здоровья"</t>
  </si>
  <si>
    <t>Набережная реки Аган, старшее поколение, 18+</t>
  </si>
  <si>
    <t>Площадь ДК «Нефтяник»  (6+)</t>
  </si>
  <si>
    <t>Праздничная программа клуба пожилых людей "Верность юности", посвященная Международному Дню пожилых людей</t>
  </si>
  <si>
    <t>Габовская Нина Анатольевна, главный режиссер театральной студии 8(34668)42858</t>
  </si>
  <si>
    <t>АУК "ДК "Нефтяник" города Радужный, зал торжественных мероприятий (14+)</t>
  </si>
  <si>
    <t>Праздничная программа клуба пожилых людей "Верность юности", посвященная Дню матери</t>
  </si>
  <si>
    <t>АУК "ДК "Нефтяник" города Радужный, мраморный зал (18+)</t>
  </si>
  <si>
    <t>Согласно  графику</t>
  </si>
  <si>
    <t>Игровая программа в рамках Городского праздника "Широкая масленница" из цикла "Проводы зимы"</t>
  </si>
  <si>
    <t>Праздничная программа клуба пожилых людей "Верность юности"</t>
  </si>
  <si>
    <t>Детская познавательно- игровая программа из цикла «Весёлое воскресенье»</t>
  </si>
  <si>
    <t>Кроль Римма Александровна, главный администратор 8(34668)38252</t>
  </si>
  <si>
    <t>АУК "ДК "Нефтяник" города Радужный, кабинеты для занятий участников клубных формирований, дети и подростки 6+</t>
  </si>
  <si>
    <t>Благотворительная акция к 8 марта ""Дарите людям красоту"</t>
  </si>
  <si>
    <t xml:space="preserve">КЦСОН </t>
  </si>
  <si>
    <t>Торжественная церемония "Женщина года"</t>
  </si>
  <si>
    <t>АУК "ДК "Нефтяник" города Радужный, мраморный  зал ,0+</t>
  </si>
  <si>
    <t xml:space="preserve">АУК «ДК «Нефтяник» города Радужный, зрительный зал , 12+ </t>
  </si>
  <si>
    <t xml:space="preserve">Волошин Андрей Андреевич, режиссер массовых представлений, 8(34668)42-783 </t>
  </si>
  <si>
    <t>АУК "ДК "Нефтяник" города Радужный,мраморный зал</t>
  </si>
  <si>
    <t>Белоцерковская Наталья Вячеславовна, режиссер массовых представлений, 8(34668)42-783</t>
  </si>
  <si>
    <t>АУК "ДК "Нефтяник" города Радужный, зал торжественных мероприятий (0+)</t>
  </si>
  <si>
    <t>АУК "ДК "Нефтяник" города Радужный , зрительный зал (0+)</t>
  </si>
  <si>
    <t xml:space="preserve">Приём граждан по личным вопросам главой города и заместителями главы города </t>
  </si>
  <si>
    <t>КСЦОН "Надежда"</t>
  </si>
  <si>
    <t>Волошин Андрей Андреевич, режиссер массовых мероприятий, 8(34668) 42-783</t>
  </si>
  <si>
    <t>Всемирный день гражданской обороны</t>
  </si>
  <si>
    <t>Тематическая викторина "Будь бдителен на льду весной!"</t>
  </si>
  <si>
    <t>День российского предпринимательства</t>
  </si>
  <si>
    <t>Размещение видеороликов, посвящённых Дню воинской славы России: 09.08.2022 –  День первой в российской истории морской победы русского флота под командованием Петра Первого над шведами Гангутское сражение в 1714 году</t>
  </si>
  <si>
    <t>Размещение видеороликов, посвящённых Дню воинской славы России: 23.08.2022 – Курская битва 1943-го года</t>
  </si>
  <si>
    <t>Белоцерковская Наталья Вячеславовна, режиссеры массовых представлений  8(34668)42-783</t>
  </si>
  <si>
    <t xml:space="preserve">Укрепление общественного здоровья </t>
  </si>
  <si>
    <t>Мероприятие, посвященное Дню отца</t>
  </si>
  <si>
    <t>Международный День волонтера в России (мероприятие для волонтеров АУК "ДК "Нефтяник" города Радужный)</t>
  </si>
  <si>
    <t>ВСЕГО по мероприятиям за 2 квартал 2022 г.:</t>
  </si>
  <si>
    <t>ВСЕГО МЕРОПРИЯТИЙ за 2022 год:</t>
  </si>
  <si>
    <t>Плановая численность зрителей\ посетителей</t>
  </si>
  <si>
    <t>Волошин Андрей Андреевич, режиссер массовых представлений, 8(34668)42-783</t>
  </si>
  <si>
    <t xml:space="preserve">Парк Победы (0+)
</t>
  </si>
  <si>
    <t>Тематическая игра - беседа "Игры на льду-опасны!"</t>
  </si>
  <si>
    <t>Кроль Римма Александровна, руководитель волонтерского объединения 8(34668)3-82-52</t>
  </si>
  <si>
    <t>Тематическая игра-беседа "Вода - наш друг, но вдруг.."</t>
  </si>
  <si>
    <t>Всемирная акция "День Земли", приуроченная ко Дню экологических знаний</t>
  </si>
  <si>
    <t>Площадь АУК «ДК «Нефтяник» города Радужный, разновозрастная аудитория, 0+</t>
  </si>
  <si>
    <t>Тематические беседы -игры в детских летних лагерях "Безопасное лето"</t>
  </si>
  <si>
    <t>Белоцерковская Наталья Вячеславовна,  режиссер массовых представлений  8(34668)42-783</t>
  </si>
  <si>
    <t>Социальная и культурная адаптация иностранных граждан</t>
  </si>
  <si>
    <t>Гражданское воспитание</t>
  </si>
  <si>
    <t xml:space="preserve">АУК «ДК «Нефтяник» города Радужный, зрительный зал , 0+ </t>
  </si>
  <si>
    <t>Кроль Римма Александровна, руководитель волонтёрского объединения учреждения, главный администратор, (34668)3-82-52</t>
  </si>
  <si>
    <t>Содействие религиозным организациям в культурно-просветительной и социально-значимой деятельности</t>
  </si>
  <si>
    <t>Праздничное мероприятие для старшего поколения, волонтёров "серебряного возраста", клуба пожилых людей "Верность юности", посвященное празднованию Нового года и Рождества</t>
  </si>
  <si>
    <t>Мероприятия по работе с людьми с ограниченными возможностями здоровья, в том числе с людьми с РАС</t>
  </si>
  <si>
    <t>Мероприятия по работе с людьми старшего поколения:</t>
  </si>
  <si>
    <t xml:space="preserve">Гражданское воспитание </t>
  </si>
  <si>
    <t>Мероприятия, направленные на формирование здорового образа жизни, профилактику табачной, алкогольной зависимости</t>
  </si>
  <si>
    <t>Организаци семейного досуга</t>
  </si>
  <si>
    <t>Обеспечение безопасности людей на водных объектах, охрана их жизни и здоровья</t>
  </si>
  <si>
    <t>Организация семейного досуга</t>
  </si>
  <si>
    <t>Патриотическое воспитание граждан</t>
  </si>
  <si>
    <r>
      <t xml:space="preserve">Волошин Андрей Андреевич, режиссер массовых представлений, (34668)42-783, Кроль Римма Александровна, руководитель волонтерского объединения </t>
    </r>
    <r>
      <rPr>
        <sz val="10"/>
        <rFont val="Times New Roman"/>
        <family val="1"/>
        <charset val="204"/>
      </rPr>
      <t>8(34668)3-82-52</t>
    </r>
  </si>
  <si>
    <t>Основы безопасности жизнедеятельности, обеспечение пожарной безопасности, защита населения от чрезвычайных ситуаций</t>
  </si>
  <si>
    <t>Мероприятия, способствующие толерантности и формированию единого этнокультурного пространства на территории ХМАО – Югры (развитие культуры других отдельных народов)</t>
  </si>
  <si>
    <t>АУК "ДК "Нефтяник" города Радужный, зрительный зал, разновозрастная аудитория (6+)</t>
  </si>
  <si>
    <t>Организация семейного досуга, развитие семейного творчества</t>
  </si>
  <si>
    <t xml:space="preserve"> АУК "ДК "Нефтяник" города Радужный, YouTube,Instagram, Вконтакте, dkrad.ru, зрительный зал (12+)</t>
  </si>
  <si>
    <t>Гражданское воспитание граждан</t>
  </si>
  <si>
    <t xml:space="preserve">АУК "ДК "Нефтяник" города Радужный, КЦСОН </t>
  </si>
  <si>
    <t>Площадь Дружбы народов, разновозрастная аудитория</t>
  </si>
  <si>
    <t>Мероприятия, способствующие сохранению и развитию культуры КМНС (коренных малочисленных народов Севера)</t>
  </si>
  <si>
    <t>Привлечение несовершеннолетних, находящихся в социальноопасном положении к организации досуговой занятости</t>
  </si>
  <si>
    <t>АУК "ДК "Нефтяник" города Радужный, зрительный зал, 6+</t>
  </si>
  <si>
    <t xml:space="preserve">АУК «ДК «Нефтяник» города Радужный, зал торжественных мероприятий, 6+ </t>
  </si>
  <si>
    <t>Экологическое просвещение граждан и формирование экологической культуры</t>
  </si>
  <si>
    <t>Гражданское  воспитание граждан</t>
  </si>
  <si>
    <t>Площадь АУК "ДК "Нефтяник" города Радужный  зрительный зал,  6+</t>
  </si>
  <si>
    <t>Профилактика  правонарушений несовершеннолетних, формирование их законопослушного поведения, в том числе с привлечением детей, находящихся в трудной жизненной ситуации</t>
  </si>
  <si>
    <t>Мероприятия, способствующие толерантности и формированию единого этнокультурного пространства на территории ХМАО – Югры (сохранение и развитие культуры русского населения, в том числе Казачьей культуры)</t>
  </si>
  <si>
    <t>Привлечение  несовершеннолетних, находящихся в социально опасном положении к организации досуговой занятости</t>
  </si>
  <si>
    <t>АУК "ДК "Нефтяник" города Радужны, dkrad.ru</t>
  </si>
  <si>
    <t>Укрепление общественного здоровья граждан</t>
  </si>
  <si>
    <t>Укрепление общероссийской гражданской идентичности, укрепление межнационального и межконфессионального согласия, профилактика экстремизма в г. Радужный</t>
  </si>
  <si>
    <t>Гражданское воспитание граждан, в том числе популяризация семейных ценностей</t>
  </si>
  <si>
    <t>Формирование здорового образа жизни, профилактика табачной, алкогольной  зависимости</t>
  </si>
  <si>
    <t xml:space="preserve"> Конкурс военно-патриортической песни "Память"</t>
  </si>
  <si>
    <t xml:space="preserve">Праздник молдавских народов "Мэрцишор"                            </t>
  </si>
  <si>
    <t xml:space="preserve">Городской праздник - народные гуляния "Широкая масленица" </t>
  </si>
  <si>
    <t xml:space="preserve">Праздник народов Востока "Навруз" </t>
  </si>
  <si>
    <t xml:space="preserve">Детская спортивно-игровая  программа из цикла «Ура, ура, у нас каникулы!» «Спортивные забавы» </t>
  </si>
  <si>
    <t>Детская познавательная игровая программа «Наш друг - Огонь»</t>
  </si>
  <si>
    <t>Детская познавательная игровая программа «Правила пожарной безопасности»</t>
  </si>
  <si>
    <t xml:space="preserve">АУК "ДК "Нефтяник" города Радужный, зрительный зал, разновозрастная </t>
  </si>
  <si>
    <t>Международный день отказа от курения</t>
  </si>
  <si>
    <t xml:space="preserve">Выставка студии декоративно-прикладного творчества «Север нежный и суровый», в рамках праздника «Прилет серой вороны» </t>
  </si>
  <si>
    <t xml:space="preserve">Концерт, посвящённый Дню местного самоуправления  «Службы всякие важны» </t>
  </si>
  <si>
    <t xml:space="preserve">«Пасхальный декор своими руками", выставка декоративно- прикладного творчества ДПТ «Вдохновение» </t>
  </si>
  <si>
    <t>Концертная программа, посвященная Православной Пасхе «Воскресение Христово»</t>
  </si>
  <si>
    <t xml:space="preserve">Детская познавательная игровая программа по профилактике детского травматизма на дорогах «Правила знай, смело шагай!" </t>
  </si>
  <si>
    <t>День открытых дверей , в рамках акции "Мы выбираем будущее"</t>
  </si>
  <si>
    <t>АУК "ДК "Нефтяник" города Радужный, зал торжественных мероприятий</t>
  </si>
  <si>
    <t>Ладыко Максим Борисович, Художественный руководитель, 8(34668)42-783</t>
  </si>
  <si>
    <t>Беседа с несовершеннолетними КДН о правилах поведения с бездомными собаками+памятки дистанционных краж</t>
  </si>
  <si>
    <t xml:space="preserve">Выставка и мастер-классы студии ДПТ "Вдохновение"  </t>
  </si>
  <si>
    <t>Площадь ДК</t>
  </si>
  <si>
    <t>на 2023 год</t>
  </si>
  <si>
    <t>01.01.2023- 31.01.2023</t>
  </si>
  <si>
    <t>Фомина Евгения Евгеньевна режиссер массовых мероприятий, 8(34668)42-783</t>
  </si>
  <si>
    <t xml:space="preserve">Проведение конкурса чтецов, приуроченного к 100-летию Р.Г. Гамзатова, с привлечением работников библиотечной системы и клубных формирований АУК «ДК «Нефтяник» города Радужный. </t>
  </si>
  <si>
    <t xml:space="preserve">Театрализованная программа «За 
Волгой для нас земли нет!», посвященная 80-летию разгрома фашистских войск под Сталинградом.
</t>
  </si>
  <si>
    <t>Информационно-познавательная программа «Весь мир – Театр!», посвященных празднованию 125-летия основания В.И.Немировичем-Данченко и К.С.Станиславским Московского художественного общедоступного театра</t>
  </si>
  <si>
    <t>Малинина Екатерина Александровна, заместитель директора (34668)42-945; Мусафиров Артур Анатольевич, заведующий информационным отделом,  8(34668)38252</t>
  </si>
  <si>
    <t>01.02.2023 - 28.02.2023</t>
  </si>
  <si>
    <t>07.03.2023-09.03.2023</t>
  </si>
  <si>
    <t>18.03.2023        12.00</t>
  </si>
  <si>
    <t xml:space="preserve">Игровая программа, посвященная празднику обских угров «День ворона» </t>
  </si>
  <si>
    <t>15-16.04.2023</t>
  </si>
  <si>
    <t>01.05.2023 - 31.05.2023</t>
  </si>
  <si>
    <t>01.05.2023    13.00</t>
  </si>
  <si>
    <t>09.05.2023                      в течении  дня</t>
  </si>
  <si>
    <t>21.05.2023                 12-00</t>
  </si>
  <si>
    <t>04.06.2023                         13-00</t>
  </si>
  <si>
    <t>24.06.2023                        18-00</t>
  </si>
  <si>
    <t>01.07.2023 - 31.07.2023</t>
  </si>
  <si>
    <t>02.07.2023                               13.00</t>
  </si>
  <si>
    <t>16.07.2023                        14.00</t>
  </si>
  <si>
    <t>30.07.2023                           14.00</t>
  </si>
  <si>
    <t>09.07.2023                   13.00</t>
  </si>
  <si>
    <t>Итого по мероприятиям за июль  2023 г.:</t>
  </si>
  <si>
    <t>Итого по мероприятиям за июнь  2023 г.:</t>
  </si>
  <si>
    <t>Итого по мероприятиям за май  2023 г.:</t>
  </si>
  <si>
    <t>Итого по мероприятиям за апрель  2023 г.:</t>
  </si>
  <si>
    <t>ВСЕГО по мероприятиям за 1 квартал 2023 г.:</t>
  </si>
  <si>
    <t>Итого по мероприятиям за март 2023г.:</t>
  </si>
  <si>
    <t>Итого по мероприятиям за февраль 2023 г.:</t>
  </si>
  <si>
    <t>Итого по мероприятиям за январь 2023 г.:</t>
  </si>
  <si>
    <t>01.08.2023 - 31.08.2023</t>
  </si>
  <si>
    <t>03.08.2023 14.00</t>
  </si>
  <si>
    <t>09.08.2023                    14.00</t>
  </si>
  <si>
    <t>Итого по мероприятиям за август  2023 г.:</t>
  </si>
  <si>
    <t>01.09.2023 - 30.09.2023</t>
  </si>
  <si>
    <t>02.09.2023                  10-00</t>
  </si>
  <si>
    <t>02.09.2023                     12-00</t>
  </si>
  <si>
    <t>02.09.2023                   18.00 - 23.00</t>
  </si>
  <si>
    <t>24.09.2023               14-00</t>
  </si>
  <si>
    <t>ВСЕГО по мероприятиям за 3 квартал 2023г.:</t>
  </si>
  <si>
    <t>Итого по мероприятиям за сентябрь  2023 г.:</t>
  </si>
  <si>
    <t>01.10.2023                          16.00</t>
  </si>
  <si>
    <t>01.10.2023                        12.00</t>
  </si>
  <si>
    <t>01.10.2023                     13.00</t>
  </si>
  <si>
    <t>06.10.2023                  16-00</t>
  </si>
  <si>
    <t xml:space="preserve"> Дня медицинского работника</t>
  </si>
  <si>
    <t>15.10.2023                         13.00</t>
  </si>
  <si>
    <t>22.10.23                     13.00</t>
  </si>
  <si>
    <r>
      <rPr>
        <b/>
        <sz val="11"/>
        <rFont val="Times New Roman"/>
        <family val="1"/>
        <charset val="204"/>
      </rPr>
      <t>30.10.2023</t>
    </r>
    <r>
      <rPr>
        <sz val="11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время по согласованию</t>
    </r>
  </si>
  <si>
    <r>
      <rPr>
        <b/>
        <sz val="11"/>
        <rFont val="Times New Roman"/>
        <family val="1"/>
        <charset val="204"/>
      </rPr>
      <t>31.10.2023</t>
    </r>
    <r>
      <rPr>
        <sz val="11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время по согласованию</t>
    </r>
  </si>
  <si>
    <t>Итого по мероприятиям за  октябрь  2023 г.:</t>
  </si>
  <si>
    <t>01.11.2023 - 30.11.2023</t>
  </si>
  <si>
    <r>
      <rPr>
        <b/>
        <sz val="11"/>
        <rFont val="Times New Roman"/>
        <family val="1"/>
        <charset val="204"/>
      </rPr>
      <t>01.11.2023</t>
    </r>
    <r>
      <rPr>
        <sz val="11"/>
        <rFont val="Times New Roman"/>
        <family val="1"/>
        <charset val="204"/>
      </rPr>
      <t xml:space="preserve">  </t>
    </r>
    <r>
      <rPr>
        <sz val="9"/>
        <rFont val="Times New Roman"/>
        <family val="1"/>
        <charset val="204"/>
      </rPr>
      <t>время по согласованию</t>
    </r>
  </si>
  <si>
    <t>04.11.2023                     10-00</t>
  </si>
  <si>
    <t>04.11.2023                    13.00</t>
  </si>
  <si>
    <t>10.11.2023                        18.00</t>
  </si>
  <si>
    <r>
      <rPr>
        <b/>
        <sz val="11"/>
        <rFont val="Times New Roman"/>
        <family val="1"/>
        <charset val="204"/>
      </rPr>
      <t xml:space="preserve"> 10.11.2023 </t>
    </r>
    <r>
      <rPr>
        <sz val="11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время по согласованию</t>
    </r>
  </si>
  <si>
    <t>Итого по мероприятиям за  ноябрь  2023 г.:</t>
  </si>
  <si>
    <t>01.12.2023- 31.12.2023</t>
  </si>
  <si>
    <t>01.12.2023 - 31.12.2023</t>
  </si>
  <si>
    <t>03.12.2023                         12-00</t>
  </si>
  <si>
    <t>10.12.2023                   10-00</t>
  </si>
  <si>
    <t>24.12.2023                      13.00</t>
  </si>
  <si>
    <t>Итого по мероприятиям за  декабрь  2023 г.:</t>
  </si>
  <si>
    <t>ВСЕГО по мероприятиям за 4 квартал 2023 г.:</t>
  </si>
  <si>
    <t>от 25.11.2022 №___</t>
  </si>
  <si>
    <t>Цирк " Континент" ИП Кириллов Антон Владимирович, 89242000760</t>
  </si>
  <si>
    <t>Ладыко Максим Борисович, художественный руководитель</t>
  </si>
  <si>
    <t xml:space="preserve">Юбилейный концерт КУРАЖ </t>
  </si>
  <si>
    <t>АУК "ДК "Нефтяник" города Радужный,  dkrad.ru, Vk, разновозрастная аудитория</t>
  </si>
  <si>
    <t>Валькова Ольга Валентиновна,Белоцерковская Наталья Вячеславовна</t>
  </si>
  <si>
    <t>Познавательное мероприятие, посвященное девятой годовщине воссоединения Крыма и Севастополя с Россией</t>
  </si>
  <si>
    <t>Всемирный день здоровья-танцевальный вечер "Движение-жизнь"</t>
  </si>
  <si>
    <t>АУК «ДК «Нефтяник» города Радужный, зрительный зал</t>
  </si>
  <si>
    <t>Волошин Андрей Андреевич, режиссер массовых представлений 8(34668)42-783, Стрельников Александр Алексеевич, руководитель рок-студии</t>
  </si>
  <si>
    <t>Городской  фестиваль "Танцуй пока молодой",  приуроченный к международному Дню танца</t>
  </si>
  <si>
    <t>28-31.03.2023</t>
  </si>
  <si>
    <t xml:space="preserve">Мемориальное торжественное мероприятие «Чтобы помнили...», посвященное 79-ой годовщине Великой Победы </t>
  </si>
  <si>
    <t>Праздничный концерт, посвященный 79-ой годовщине Великой Победы с участием духового оркестра</t>
  </si>
  <si>
    <t>Праздничное мероприятие клуба пожилых людей "Верность юности", посвященное 79-ой годовщине Великой Победы</t>
  </si>
  <si>
    <t>15.04.23-16.04.2023</t>
  </si>
  <si>
    <t>11.04.23-14.04.2023</t>
  </si>
  <si>
    <t>Мероприятие, в рамках международной экологической акции "Спасти и сохранить"</t>
  </si>
  <si>
    <t>Танцевальная площадка для старшего поколения</t>
  </si>
  <si>
    <t xml:space="preserve">16-17.02.23 </t>
  </si>
  <si>
    <t>18.02.2023-19.02.2023</t>
  </si>
  <si>
    <r>
      <t xml:space="preserve">29.09.2023 </t>
    </r>
    <r>
      <rPr>
        <sz val="9"/>
        <rFont val="Times New Roman"/>
        <family val="1"/>
        <charset val="204"/>
      </rPr>
      <t>время по согласованию</t>
    </r>
  </si>
  <si>
    <t>Торжественный концерт, посвященный Дню сотрудника органов внутренних дел РФ с выступлением духового оркестра (муниципальное задание)+100 летие службы участковых уполномоченных</t>
  </si>
  <si>
    <t>26-27.04.2023</t>
  </si>
  <si>
    <t>28.01.2023     12.00-15.00</t>
  </si>
  <si>
    <t>25.02.2023            12.00-15.00</t>
  </si>
  <si>
    <t>25.03.2023            12.00-15.00</t>
  </si>
  <si>
    <t>29.04.2023                                 12.00-15.00</t>
  </si>
  <si>
    <t>27.05.2023                                  12.00-15.00</t>
  </si>
  <si>
    <t>24.06.2023     12.00-15.00</t>
  </si>
  <si>
    <t>29.07.2023                                 12.00-15.00</t>
  </si>
  <si>
    <t>26.08.2023                                  12.00-15.00</t>
  </si>
  <si>
    <t>30.09.2023                              12.00-15.00</t>
  </si>
  <si>
    <t>28.10.2023                                  12.00-15.00</t>
  </si>
  <si>
    <t>25.11.2023                               12.00-15.00</t>
  </si>
  <si>
    <t>29.04.2022 16.00</t>
  </si>
  <si>
    <t xml:space="preserve"> Познавательная программа ко Дню здорового питания</t>
  </si>
  <si>
    <t xml:space="preserve">Торжественное мероприятие, посвященное закрытию   Года народного искусства и открытие Года педагога и наставника  </t>
  </si>
  <si>
    <t>Праздничная программа "Татьянин день"  КВН-?</t>
  </si>
  <si>
    <t xml:space="preserve">Видео-проект , посвящённый Дню памяти воинов - интернационалистов - День вывода войск из Афганистана  </t>
  </si>
  <si>
    <t>Фомина Евгения Евгеньевна, режиссер массовых мероприятий, 8 (34668) 42783</t>
  </si>
  <si>
    <t>Детская концертно-игровая программа, посвящённая Дню защитника Отечества</t>
  </si>
  <si>
    <t xml:space="preserve">Праздничный концерт, посвящённый Дню защитника Отечества </t>
  </si>
  <si>
    <t>Белоцерковская  Наталья Вячеславовна,  режиссер массовых мероприятий, 8 (34668) 42783</t>
  </si>
  <si>
    <t xml:space="preserve">Праздничный концерт, посвященный Международному Женскому дню 8 марта   </t>
  </si>
  <si>
    <t>Фомина Евгения Евгеньевна, режиссер массовых представлений, 8(34668) 42783</t>
  </si>
  <si>
    <t>Волошин Андрей Андреевич, режиссер массовых представлений, 8(34668) 42783</t>
  </si>
  <si>
    <t>Белоцерковская Наталья Вячеславовна, режиссер массовых представлений, 8(34668) 42783</t>
  </si>
  <si>
    <t>Отчетный концерт студии академического пения  "Путешествие в вечность""</t>
  </si>
  <si>
    <t xml:space="preserve">Концерт посвященный Празднику весны и труда </t>
  </si>
  <si>
    <t xml:space="preserve">XXXII Отчетный концерт коллективов любительского художественного творчества АУК "ДК "Нефтяник" города Радужный </t>
  </si>
  <si>
    <t xml:space="preserve">Выставка декоративно- прикладного творчества студии ДПТ «Вдохновение» «Мы - славяне!», в рамках проведения Дня славянской письменности и культуры </t>
  </si>
  <si>
    <t xml:space="preserve">Фестиваль славянской культуры "Мы славяне", в рамках Дня Славянской  культуры </t>
  </si>
  <si>
    <t>Фомина Евгения Евгеньевна,  режиссер массовых представлений 8(34668)42-783</t>
  </si>
  <si>
    <t>28.04.2023         18.00</t>
  </si>
  <si>
    <t xml:space="preserve">Детская спортивно-игровая программа «День здоровья»,  посвященная Всемирному дню без табака </t>
  </si>
  <si>
    <t>Организация посещения детей с  РАС XIII Городской фестиваль детского творчества «Солнечный круг» в рамках праздника «День Защиты детей»</t>
  </si>
  <si>
    <t xml:space="preserve">«Сабантуй» - праздник татаро-башкирских народов </t>
  </si>
  <si>
    <t>XII городской Праздник – фестиваль Дружбы народов «Наш общий дом – Россия!»</t>
  </si>
  <si>
    <t>Волошин Андрей Андреевич, режиссер массовых представлений 8(34668)42-783</t>
  </si>
  <si>
    <t xml:space="preserve">Тематическая игровая программа , в рамках XI -го городского Праздника – фестиваля Дружбы народов «Наш общий дом – Россия!» </t>
  </si>
  <si>
    <t>Фомина Евгения Евгеньевна, режиссер массовых представлений 8(34668)42-783</t>
  </si>
  <si>
    <t xml:space="preserve">Детская познавательная игровая программа «Губить природу не дадим!» в рамках акции «Спасти и сохранить» </t>
  </si>
  <si>
    <t xml:space="preserve">Стена Памяти проект "Я помню! Я горжусь!"   посвященный 79-ой годовщине Великой Победы  </t>
  </si>
  <si>
    <t xml:space="preserve">Размещение информационных роликов в рамках акции «Спасти и сохранить»  </t>
  </si>
  <si>
    <t xml:space="preserve">Размещение видеороликов, посвящённых Дню воинской славы России: 09.05.2021 – День Победы в Великой Отечественной войне </t>
  </si>
  <si>
    <t xml:space="preserve">Размещение видеороликов по информированию и оповещению населения об угрозе возникновения чрезвычайных ситуаций, террористических актов, социально-значимых происшествий (ролики МЧС)  </t>
  </si>
  <si>
    <t xml:space="preserve">Выставка работ декоративно-прикладного творчества  «Радость творчества» студии ДПТ "Вдохновение", в рамках празднования Международного женского дня   </t>
  </si>
  <si>
    <t xml:space="preserve">«Свеча памяти» - мероприятие, посвященное Дню памяти и скорби </t>
  </si>
  <si>
    <t xml:space="preserve">Концерт "День молодёжи" </t>
  </si>
  <si>
    <t xml:space="preserve">Тематическая игровая программа, посвящённая Международному Дню борьбы с наркоманией «Здоровое поколение!» </t>
  </si>
  <si>
    <t>Размещение видеороликов, посвящённых Дню воинской славы России: 07.07.2022 – Чесменское сражение в 1770 году</t>
  </si>
  <si>
    <t xml:space="preserve">Размещение видеороликов, посвящённых Дню воинской славы России: 10.07.2022 – битва под Полтавой  в 1709 году </t>
  </si>
  <si>
    <t xml:space="preserve">Праздничное мероприятие для детей, посвященное Дню семьи, любви и верности </t>
  </si>
  <si>
    <t xml:space="preserve">Игровая программа из цикла «Весёлое воскресенье» посвящённая Всемирному Дню дружбы «Давай подружимся!» </t>
  </si>
  <si>
    <t>Игровая программа из цикла «Веселое воскресенье»</t>
  </si>
  <si>
    <t xml:space="preserve">Игровая программа из цикла «Веселое воскресенье» </t>
  </si>
  <si>
    <t xml:space="preserve">Тематическая игровая программа, посвященная Международному дню коренных малочисленных народов мира  </t>
  </si>
  <si>
    <t>Митинг-концерт , посвященный дню государственного флага РФ</t>
  </si>
  <si>
    <t xml:space="preserve">Игровая программа "Азбука правильного питания детей" из цикла «Веселое воскресенье» </t>
  </si>
  <si>
    <t xml:space="preserve">«Радужный – город мастеров», выставка работ декоративно-прикладного творчества из цикла «Золотые руки радужнян – 2023»  студии ДПТ «Вдохновение»                                           </t>
  </si>
  <si>
    <t xml:space="preserve">Детская игровая программа "Радужному – 38!", посвященная Дню города </t>
  </si>
  <si>
    <t>Размещение  видеороликов о Дне солидарности в борьбе с терроризмом</t>
  </si>
  <si>
    <t xml:space="preserve">Тематическая программа посвящённая Дню трезвости  </t>
  </si>
  <si>
    <t>Мероприятия по работе с людьми старшего поколения</t>
  </si>
  <si>
    <t xml:space="preserve">Открытие творческого сезона учреждения "Мы рады видеть вас, друзья!" </t>
  </si>
  <si>
    <t xml:space="preserve">Выездная программа для людей с ограниченными возможностями здоровья, посвященная Международному Дню пожилых людей </t>
  </si>
  <si>
    <t xml:space="preserve">XII городской фестиваль творчества пожилых людей «Пусть сердце будет вечно молодым!» с выступлением духового оркестра </t>
  </si>
  <si>
    <t>Белоцерковская Наталья Вячеславовна, режиссер массовых представлений 8(34668)42-783, Мазуркевич Александр Львович, руководитель духового оркестра                                                          89195389701</t>
  </si>
  <si>
    <t xml:space="preserve">"День учителя", городской праздник, посвященный Международному Дню учителя и работников дошкольного образования </t>
  </si>
  <si>
    <t xml:space="preserve">«Росток» - концертно-познавательная программа казачьей культуры  </t>
  </si>
  <si>
    <t xml:space="preserve">Детская игровая программа "Умный пешеход" по профилактике детского травматизма на дорогах </t>
  </si>
  <si>
    <t xml:space="preserve">Детская игровая программа "Не шути с огнём!", из цикла "Ура, ура, у нас каникулы!" </t>
  </si>
  <si>
    <t xml:space="preserve">Детская танцевально-игровая программа  из цикла "Ура, ура, у нас каникулы!"  </t>
  </si>
  <si>
    <t xml:space="preserve">ХV Городской фестиваль народного творчества «Мы вместе!» </t>
  </si>
  <si>
    <t xml:space="preserve">Размещение видеороликов, посвящённых Дню воинской славы России: 07.11.2022– проведение парада в честь годовщины Великой Октябрьской революции </t>
  </si>
  <si>
    <t xml:space="preserve">Размещение видеороликов, посвящённых Дню воинской славы России: 04.11.2022– День народного единства </t>
  </si>
  <si>
    <t xml:space="preserve">Тематическая программа для детей «Счастье без наркотиков» в рамках городской антинаркотической акции "Не переступи чеерту"  </t>
  </si>
  <si>
    <t xml:space="preserve">Праздничный концерт, посвященный Дню матери </t>
  </si>
  <si>
    <t xml:space="preserve">Акция "Крылья ангела" </t>
  </si>
  <si>
    <t xml:space="preserve">Размещение видеороликов, посвящённых Дню воинской славы России: 01.12.2022 – День победы русской эскадры под командованием П.С. Нахимова над турецкой эскадрой у мыса Синоп в 1853 году. Одна из последних великих битв с участием парусных кораблей </t>
  </si>
  <si>
    <t xml:space="preserve">Размещение видеороликов, посвящённых Дню воинской славы России: 05.12.2022 – день начала контрнаступления советских войск против немецко-фашистских захватчиков в битве под Москвой в 1941 году </t>
  </si>
  <si>
    <t xml:space="preserve">Размещение видеороликов, посвящённых Дню воинской славы России: 24.12.2022 – День взятия турецкой крепости Измаил русскими войсками под командованием А.В. Суворова в 1790 году </t>
  </si>
  <si>
    <t>День инвалида. Концертно-развлекательная программа, для детей с ограниченными возможностями здоровья</t>
  </si>
  <si>
    <t xml:space="preserve">День инвалида. Концертно-развлекательная программа, для людей с ограниченными возможностями здоровья (взрослая аудитория) </t>
  </si>
  <si>
    <t xml:space="preserve">Концертная программа, посвященная  Дню Конституции (12 декабря) и Дню образования Ханты-Мансийского автономного округа – Югры (10 декабря) с выступлением духового оркестра </t>
  </si>
  <si>
    <t xml:space="preserve">Открытие Снежного городка </t>
  </si>
  <si>
    <t>Выездная выставка работ декоративно-прикладного творчества  «Югорские мотивы» студии ДПТ "Вдохновение"</t>
  </si>
  <si>
    <t xml:space="preserve">Выставка студии ДПТ «Вдохновение» «Как ремесло на Руси живет» , в рамках проведения XI городского праздника-фестиваля «Наш общий дом- Россия»  </t>
  </si>
  <si>
    <t>«Мы дарим вдохновение» выставка творческих работ людей пожилого возраста студии  ДПТ «Вдохновение», в рамках проведения фестиваля творчества пожилых людей «Пусть сердце будет вечно молодым!»</t>
  </si>
  <si>
    <t xml:space="preserve">"Фантазии полет и рук творенье" Выставка декоративно- прикладного творчества студии ДПТ «Вдохновение», в рамках проведения городского фестиваля народного творчества «Мы вместе!»  </t>
  </si>
  <si>
    <t xml:space="preserve">«Творчество, доступное каждому» выставка работ творческих людей с ограниченными возможностями студии ДПТ «Вдохновение», из цикла "Мир для всех" , в рамках проведения Международного дня инвалидов  </t>
  </si>
  <si>
    <t xml:space="preserve">Выставка декоративно- прикладного творчества  «Живет в народе красота» студии ДПТ "Вдохновение", в рамках проведения Дня образования ХМАО-Югры и Дня Конституции России  </t>
  </si>
  <si>
    <t>dkrad, информационное табло фойе ДК</t>
  </si>
  <si>
    <t>Совместное мероприятие: Рождественский спектакль</t>
  </si>
  <si>
    <t>07.01.2023   18.00</t>
  </si>
  <si>
    <t>АУК "ДК "Нефтяник" города Радужный,   АУ "ГМЦ "Вектор М" города Радужный</t>
  </si>
  <si>
    <t>Торицын Леонид Александрович, заведующий ОТО, (34668)42-841</t>
  </si>
  <si>
    <t>Волошин Андрей Андреевич, режиссёр массовых представлений (34668)42-783</t>
  </si>
  <si>
    <t>Белоцерковская Наталья Вячеславовна, режиссёр массовых представлений (34668)42-783</t>
  </si>
  <si>
    <t>по согласованию</t>
  </si>
  <si>
    <t>Познавательная программа, посвящённая 1035 летию Крещения Руси (988г.) Русская православная церковь празднует день памяти великого князя Киевского Владимира - крестителя Руси, канонизированного в XIII веке.</t>
  </si>
  <si>
    <t>Ладыко Максим Борисович, художественный руководитель (34668)42-864</t>
  </si>
  <si>
    <t>Новогодняя игровая программа</t>
  </si>
  <si>
    <t>03.01.2022 12-00, 15-00</t>
  </si>
  <si>
    <t>АУК "ДК "Нефтяник" города Радужный, зал торжественных мероприятий (2+)</t>
  </si>
  <si>
    <t>04.01.2022 12-00, 15-00</t>
  </si>
  <si>
    <t>05.01.2022 12-00,15-00, 17-00</t>
  </si>
  <si>
    <t>29.01.2023, 13-00</t>
  </si>
  <si>
    <t>Выставка работ декоративно-прикладного творчества  «Рождественские сувениры» студии ДПТ "Вдохновение"</t>
  </si>
  <si>
    <t>Спектакль студии кукольного театра "БИ-БА-БО"</t>
  </si>
  <si>
    <t>Репетиция  студии кукольного театра "БИ-БА-БО"</t>
  </si>
  <si>
    <t>Выездная поздравительная программа в КСЦОН "Надежда", посвящённая Дню защитника Отечества</t>
  </si>
  <si>
    <t>Организация посещения детей с РАС выставки работ декоративно-прикладного творчества  «Рождественские сувениры»  и Рождественского спектакля</t>
  </si>
  <si>
    <t>Размещение видеороликов, посвящённых Дням воинской славы России, памятным датам: 02.03.2022: в 1268 г., 755 лет назад, русские войска одержали победу над немецко-датскими рыцарями при Раковоре; в 1918 г., 105 лет со дня заключения Брестского мира.</t>
  </si>
  <si>
    <t>01.03.2023 - 31.03.2023</t>
  </si>
  <si>
    <t>05.03.2023 13-00</t>
  </si>
  <si>
    <t>08.04.2023     12-00</t>
  </si>
  <si>
    <t>08.04.2023    15-00</t>
  </si>
  <si>
    <t>Совместное мероприятие: Фестиваль молодых семей "Благовест"</t>
  </si>
  <si>
    <t>Тематическая игровая программа для детей, в рамках праздничного концерта, посвящённого 79-годовщине Великой Победы</t>
  </si>
  <si>
    <t>.</t>
  </si>
  <si>
    <t>Размещение видеороликов, посвящённых Дням воинской славы России, памятным датам: 12 апреля День космонавтики—Памятная дата России (уст. ФЗ РФ от 21.07.2005 № 98-ФЗ «О внесении изменений в ФЗ «О днях воинской славы (победных днях) России»»). 26 апреля  День участников ликвидации последствий радиационных аварий и катастроф и памяти жертв этих аварий и катастроф – Памятная дата России (установлен ФЗ РФ от 01.04.2012 г. № 24-ФЗ). (26 апреля 1986 г. – произошла авария на Чернобыльской АЭС (37 лет назад)).</t>
  </si>
  <si>
    <t>Гастроли профессиональных артистов "КристаллСити" представление "Каскад атракционов", администратор Сапунова Олеся Владимировна тел. 89130494203</t>
  </si>
  <si>
    <t xml:space="preserve">Торицын Леонид Александрович, заведующий ОТО, 8(34668)42-841 </t>
  </si>
  <si>
    <t>Организация посещения детей с РАС  детской концертно-игровой программы, посвящённой Дню защитника Отечества</t>
  </si>
  <si>
    <t>Фомина Евгения Евгеньевна, режиссер массовых мероприятий, 8(34668) 42783</t>
  </si>
  <si>
    <t>Белоцерковская  Наталья Вячеславовна,  режиссер массовых мероприятий, 8(34668) 42783</t>
  </si>
  <si>
    <t xml:space="preserve">Организация посещения взрослых людей с расстройствами аутического спектра и другими ментальными нарушениями праздничного концерта, посвященного Международному Женскому дню 8 марта и выставки работ декоративно-прикладного творчества  «Радость творчества» </t>
  </si>
  <si>
    <t>Безопасность на водных объектах в весеннее время</t>
  </si>
  <si>
    <t>01.04.2023 - 30.04.2023</t>
  </si>
  <si>
    <t>Кроль Римма Александровна, главный администратор 8(34668)38252, Валькова Ольга Валентиновна, методист 8(34668)42783</t>
  </si>
  <si>
    <t>Спектакль по  мотивам пьесы А.Н. Островского, посвящённый 200-летию со дня рождения А. Н. Островского (12.04.1823 - 1886), русского писателя, драматурга.</t>
  </si>
  <si>
    <t>Отчетный концерт рок-студии, приуроченный к  Всемирному Дню рок-н-ролла</t>
  </si>
  <si>
    <t>16.04.2023 18-00</t>
  </si>
  <si>
    <t>Гастроли профессионвльных артистов Театрально-цирковое представление "Империал", администратор Гергенрейдер Татьяна Анатольевна тел. 89225370008</t>
  </si>
  <si>
    <t>Гастроли профессиональных артистов г. Екатеринбург детское шоу "Театр мыльных пузырей" администратор Бут Кирилл Анатольевич, тел. 89126016555</t>
  </si>
  <si>
    <t>15.04.2023  18-00</t>
  </si>
  <si>
    <t>Размещение видеороликов, направленных на популяризацию и сохранение семейных ценностей, посвящённых  Международному дню семей 15 мая</t>
  </si>
  <si>
    <t>Информирование детей, подростков и их родителей о "Телефоне доверия"</t>
  </si>
  <si>
    <t>Юбилейный концерт  шоу балета "Колокольчик"</t>
  </si>
  <si>
    <t>20.05.2023, 14-00</t>
  </si>
  <si>
    <t>21.05.2023, 13-00</t>
  </si>
  <si>
    <t>XIII Городской фестиваль детского творчества «Солнечный круг» в рамках празднования «Дня Защиты детей»</t>
  </si>
  <si>
    <t>Валькова Ольга Валентиновна, методист, 8(34668)42-783</t>
  </si>
  <si>
    <t xml:space="preserve">Размещение видеороликов, посвящённых Дню воинской славы России: 08.09.2022 – Бородинское сражение в 1812 году </t>
  </si>
  <si>
    <t>Размещение видеороликов, посвящённых Дню воинской славы России: 11.09.2022 – сражение возле мыса Тендра 1790-го года. Одна из главных битв против турков, проведенных Ф.Ф. Ушаковым.</t>
  </si>
  <si>
    <t xml:space="preserve">Размещение видеороликов, посвящённых Дню воинской славы России: 21.09.2022– Куликовская битва 1380 года. Разгром монголо-татарской орды под руководством Дмитрия Донского </t>
  </si>
  <si>
    <t>информирование населения  на информационное табло фойе ДК</t>
  </si>
  <si>
    <t>02.09.2023                     13-00</t>
  </si>
  <si>
    <t>Концерт,  посвященный Дню города  и Дню работника нефтяной и газовой промышленности</t>
  </si>
  <si>
    <t>Праздничная программа "Новогодняя эстафета - 2023"</t>
  </si>
  <si>
    <t>16.12.2023   13-00</t>
  </si>
  <si>
    <t>Дончик Владимир Владимирович, директо АНО "ЧК", Белоцерковская Наталья Вячеславовна, режиссер массовых представлений 8(34668)42-783</t>
  </si>
  <si>
    <t>Познавательная программа, посвященная "Дню мигранта"</t>
  </si>
  <si>
    <t>Гастроли профессиональных артистов ООО "Большая игра", спектакль "Евгений Онегин"</t>
  </si>
  <si>
    <t>АУК "ДК "Нефтяник" города Радужный, зрительный зал, (2+)</t>
  </si>
  <si>
    <t>Белоцерковская Наталья Вячеславовна,  режиссер массовых представлений 8(34668)42-783</t>
  </si>
  <si>
    <t>Волошин Андрей Андреевич, режиссер массовых представлений (34668)42783), Никитенко Маргирита Ивановна, руководитель студии академического пения</t>
  </si>
  <si>
    <t>Волошин Андрей Андреевич,  режиссер массовых представлений, 8(34668)42-783</t>
  </si>
  <si>
    <t>Мирон  Е.Б, Габовская Н.А., руководители театральных студий</t>
  </si>
  <si>
    <t>Валькова Ольга Валентиновна, методист (34668)42-783</t>
  </si>
  <si>
    <t>Волошин Андрей Андреевич, режиссер массовых представлений, (34668)42-783</t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</si>
  <si>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>3 марта - Памятная дата военной истории России</t>
    </r>
    <r>
      <rPr>
        <sz val="11"/>
        <color theme="1"/>
        <rFont val="Times New Roman"/>
        <family val="1"/>
        <charset val="204"/>
      </rPr>
      <t>. В этот день в 1799 году русская эскадра под командованием Фёдора Фёдоровича Ушакова взяла штурмом крепость Корфу.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</si>
  <si>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>22 марта - Памятная дата военной истории России.</t>
    </r>
    <r>
      <rPr>
        <sz val="11"/>
        <color theme="1"/>
        <rFont val="Times New Roman"/>
        <family val="1"/>
        <charset val="204"/>
      </rPr>
      <t xml:space="preserve"> В этот день в 1915 году русские войска после многомесячной осады взяли крупнейшую австрийскую крепость Перемышль.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</si>
  <si>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>27 марта - Памятная дата военной истории России</t>
    </r>
    <r>
      <rPr>
        <sz val="11"/>
        <color theme="1"/>
        <rFont val="Times New Roman"/>
        <family val="1"/>
        <charset val="204"/>
      </rPr>
      <t>. В этот день в 1111 году русские дружины разбили половецкое войско.</t>
    </r>
  </si>
  <si>
    <r>
      <t xml:space="preserve">Размещение видеороликов, посвящённых Дням воинской славы России, памятным датам:  </t>
    </r>
    <r>
      <rPr>
        <b/>
        <sz val="11"/>
        <color theme="1"/>
        <rFont val="Times New Roman"/>
        <family val="1"/>
        <charset val="204"/>
      </rPr>
      <t>31 марта -  Памятная дата военной истории России.</t>
    </r>
    <r>
      <rPr>
        <sz val="11"/>
        <color theme="1"/>
        <rFont val="Times New Roman"/>
        <family val="1"/>
        <charset val="204"/>
      </rPr>
      <t xml:space="preserve"> В этот день в 1814 году русские войска и их союзники вступили в Париж. Европа была освобождена от владычества Наполеона.</t>
    </r>
  </si>
  <si>
    <r>
      <t xml:space="preserve">Размещение видеороликов, посвящённых Дням воинской славы России, памятным датам:  </t>
    </r>
    <r>
      <rPr>
        <b/>
        <sz val="11"/>
        <color theme="1"/>
        <rFont val="Times New Roman"/>
        <family val="1"/>
        <charset val="204"/>
      </rPr>
      <t>18 марта - Памятная дата военной истории России</t>
    </r>
    <r>
      <rPr>
        <sz val="11"/>
        <color theme="1"/>
        <rFont val="Times New Roman"/>
        <family val="1"/>
        <charset val="204"/>
      </rPr>
      <t>.
В этот день в 1809 году русские войска завершили героический переход по льду Ботнического залива в ходе войны со Швецией.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</si>
  <si>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7 января - </t>
    </r>
    <r>
      <rPr>
        <sz val="11"/>
        <color theme="1"/>
        <rFont val="Times New Roman"/>
        <family val="1"/>
        <charset val="204"/>
      </rPr>
      <t>Памятная дата военной истории. В этот день в 1878 году началось сражение под Шейново, в которой русские войска одеожали стратегическую победу над турецкой армией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</si>
  <si>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12 января - </t>
    </r>
    <r>
      <rPr>
        <sz val="11"/>
        <color theme="1"/>
        <rFont val="Times New Roman"/>
        <family val="1"/>
        <charset val="204"/>
      </rPr>
      <t xml:space="preserve"> Памятная дата военной истории. В этот день в 1945 году советские войска начали Висло-Одерскую операцию, в ходе котрой были освобождены значительные территории Польши, а советские войска вышли на дальние подступы к Берлину.</t>
    </r>
  </si>
  <si>
    <r>
      <t xml:space="preserve">Размещение видеороликов, посвящённых Дням воинской славы России, памятным датам:  </t>
    </r>
    <r>
      <rPr>
        <b/>
        <sz val="11"/>
        <color theme="1"/>
        <rFont val="Times New Roman"/>
        <family val="1"/>
        <charset val="204"/>
      </rPr>
      <t xml:space="preserve">27 января - </t>
    </r>
    <r>
      <rPr>
        <sz val="11"/>
        <color theme="1"/>
        <rFont val="Times New Roman"/>
        <family val="1"/>
        <charset val="204"/>
      </rPr>
      <t>День воинской славы России. В этот день в 1944 году советские войска освободили от блокады немецко-фашистских войск город Ленинград.</t>
    </r>
  </si>
  <si>
    <t>01.06.2023 - 30.06.2023</t>
  </si>
  <si>
    <r>
      <t xml:space="preserve">Видеоролик. </t>
    </r>
    <r>
      <rPr>
        <b/>
        <sz val="11"/>
        <color theme="1"/>
        <rFont val="Times New Roman"/>
        <family val="1"/>
        <charset val="204"/>
      </rPr>
      <t xml:space="preserve">28 августа - </t>
    </r>
    <r>
      <rPr>
        <sz val="11"/>
        <color theme="1"/>
        <rFont val="Times New Roman"/>
        <family val="1"/>
        <charset val="204"/>
      </rPr>
      <t xml:space="preserve">Памятная дата военной истории России
В этот день в 1739 году русские войска под командованием Бурхарда Миниха разбили турецкую армию под Ставучанами.
</t>
    </r>
  </si>
  <si>
    <r>
      <t>Размещение видеороликов, посвящённых Дню воинской славы России:</t>
    </r>
    <r>
      <rPr>
        <b/>
        <sz val="11"/>
        <color theme="1"/>
        <rFont val="Times New Roman"/>
        <family val="1"/>
        <charset val="204"/>
      </rPr>
      <t xml:space="preserve">2 сентября - </t>
    </r>
    <r>
      <rPr>
        <sz val="11"/>
        <color theme="1"/>
        <rFont val="Times New Roman"/>
        <family val="1"/>
        <charset val="204"/>
      </rPr>
      <t>Памятная дата России. В этот день в 1945 году окончилась Вторая мировая война.</t>
    </r>
  </si>
  <si>
    <r>
      <t>Размещение видеороликов, посвящённых Дню воинской славы России:</t>
    </r>
    <r>
      <rPr>
        <b/>
        <sz val="11"/>
        <color theme="1"/>
        <rFont val="Times New Roman"/>
        <family val="1"/>
        <charset val="204"/>
      </rPr>
      <t xml:space="preserve">24 сентября - </t>
    </r>
    <r>
      <rPr>
        <sz val="11"/>
        <color theme="1"/>
        <rFont val="Times New Roman"/>
        <family val="1"/>
        <charset val="204"/>
      </rPr>
      <t>Памятная дата военной истории России. В 1799 году русские войска под командованием Александра Васильевича Суворова совершили героический переход через перевал Сен-Готард в Швейцарии.</t>
    </r>
  </si>
  <si>
    <r>
      <t>Размещение видеороликов, посвящённых Дню воинской славы России:</t>
    </r>
    <r>
      <rPr>
        <b/>
        <sz val="11"/>
        <color theme="1"/>
        <rFont val="Times New Roman"/>
        <family val="1"/>
        <charset val="204"/>
      </rPr>
      <t xml:space="preserve">26 сентября - </t>
    </r>
    <r>
      <rPr>
        <sz val="11"/>
        <color theme="1"/>
        <rFont val="Times New Roman"/>
        <family val="1"/>
        <charset val="204"/>
      </rPr>
      <t>Памятная дата военной истории России. В этот день в 1914 году русские войска под командованием Николая Иванова разгромили австро-венгерские войска в Галицийской битве.</t>
    </r>
  </si>
  <si>
    <t>01.10.2023 - 30.10.2023</t>
  </si>
  <si>
    <r>
      <t>Размещение видеороликов, посвящённых Дню воинской славы России:1</t>
    </r>
    <r>
      <rPr>
        <b/>
        <sz val="11"/>
        <color theme="1"/>
        <rFont val="Times New Roman"/>
        <family val="1"/>
        <charset val="204"/>
      </rPr>
      <t xml:space="preserve"> октября - </t>
    </r>
    <r>
      <rPr>
        <sz val="11"/>
        <color theme="1"/>
        <rFont val="Times New Roman"/>
        <family val="1"/>
        <charset val="204"/>
      </rPr>
      <t>Памятная дата военной истории России.  
В этот день в 1609 году началась героическая многолетняя оборона Смоленска от польско-литовских войск.</t>
    </r>
  </si>
  <si>
    <r>
      <t>Размещение видеороликов, посвящённых Дню воинской славы России:</t>
    </r>
    <r>
      <rPr>
        <b/>
        <sz val="11"/>
        <color theme="1"/>
        <rFont val="Times New Roman"/>
        <family val="1"/>
        <charset val="204"/>
      </rPr>
      <t xml:space="preserve">9 октября - </t>
    </r>
    <r>
      <rPr>
        <sz val="11"/>
        <color theme="1"/>
        <rFont val="Times New Roman"/>
        <family val="1"/>
        <charset val="204"/>
      </rPr>
      <t>Памятная дата военной истории России. В этот день в 1760 году русские войска в ходе Семилетней войны заняли Берлин.</t>
    </r>
  </si>
  <si>
    <r>
      <t xml:space="preserve">Размещение видеороликов, посвящённых Дню воинской славы России: </t>
    </r>
    <r>
      <rPr>
        <b/>
        <sz val="11"/>
        <color theme="1"/>
        <rFont val="Times New Roman"/>
        <family val="1"/>
        <charset val="204"/>
      </rPr>
      <t xml:space="preserve">14 октября - </t>
    </r>
    <r>
      <rPr>
        <sz val="11"/>
        <color theme="1"/>
        <rFont val="Times New Roman"/>
        <family val="1"/>
        <charset val="204"/>
      </rPr>
      <t>Памятная дата военной истории России. В этот день в 1811 году русские войска под командованием Михаила Илларионовича Кутузова разбили турецкую армию под Рущуком.</t>
    </r>
  </si>
  <si>
    <r>
      <t xml:space="preserve">Размещение видеороликов, посвящённых Дню воинской славы России: </t>
    </r>
    <r>
      <rPr>
        <b/>
        <sz val="11"/>
        <color theme="1"/>
        <rFont val="Times New Roman"/>
        <family val="1"/>
        <charset val="204"/>
      </rPr>
      <t xml:space="preserve">14 октября - </t>
    </r>
    <r>
      <rPr>
        <sz val="11"/>
        <color theme="1"/>
        <rFont val="Times New Roman"/>
        <family val="1"/>
        <charset val="204"/>
      </rPr>
      <t>Памятная дата военной истории Отечества. В этот день в 1943 году произошло единственное успешное из крупных восстаний в нацистских лагерях смерти в Собиборе.</t>
    </r>
  </si>
  <si>
    <r>
      <t>Размещение видеороликов, посвящённых Дню воинской славы России:</t>
    </r>
    <r>
      <rPr>
        <b/>
        <sz val="11"/>
        <color theme="1"/>
        <rFont val="Times New Roman"/>
        <family val="1"/>
        <charset val="204"/>
      </rPr>
      <t xml:space="preserve">18 октября - </t>
    </r>
    <r>
      <rPr>
        <sz val="11"/>
        <color theme="1"/>
        <rFont val="Times New Roman"/>
        <family val="1"/>
        <charset val="204"/>
      </rPr>
      <t>Памятная дата военной истории России. В этот день в 1813 году русская армия и её союзники одержали победу над наполеоновскими войсками в Битве народов под Лейпцигом.</t>
    </r>
  </si>
  <si>
    <r>
      <t>Размещение видеороликов, посвящённых Дню воинской славы России:</t>
    </r>
    <r>
      <rPr>
        <b/>
        <sz val="11"/>
        <color theme="1"/>
        <rFont val="Times New Roman"/>
        <family val="1"/>
        <charset val="204"/>
      </rPr>
      <t xml:space="preserve">20 октября - </t>
    </r>
    <r>
      <rPr>
        <sz val="11"/>
        <color theme="1"/>
        <rFont val="Times New Roman"/>
        <family val="1"/>
        <charset val="204"/>
      </rPr>
      <t>Памятная дата военной истории России. В этот день в 1827 году русский флот и его союзники разгромили турецкий флот в Наваринском морском сражении.</t>
    </r>
  </si>
  <si>
    <r>
      <t xml:space="preserve">Размещение видеороликов, посвящённых Дню воинской славы России: </t>
    </r>
    <r>
      <rPr>
        <b/>
        <sz val="11"/>
        <rFont val="Times New Roman"/>
        <family val="1"/>
        <charset val="204"/>
      </rPr>
      <t xml:space="preserve">11 ноября </t>
    </r>
    <r>
      <rPr>
        <sz val="11"/>
        <rFont val="Times New Roman"/>
        <family val="1"/>
        <charset val="204"/>
      </rPr>
      <t>-Памятная дата военной истории. В этот день в 1918 году окончилась Первая мировая война.</t>
    </r>
  </si>
  <si>
    <r>
      <t xml:space="preserve">Размещение видеороликов, посвящённых Дню воинской славы России: </t>
    </r>
    <r>
      <rPr>
        <b/>
        <sz val="11"/>
        <rFont val="Times New Roman"/>
        <family val="1"/>
        <charset val="204"/>
      </rPr>
      <t xml:space="preserve">11 ноября </t>
    </r>
    <r>
      <rPr>
        <sz val="11"/>
        <rFont val="Times New Roman"/>
        <family val="1"/>
        <charset val="204"/>
      </rPr>
      <t>-Памятная дата мировой военной истории. В этот день в 1480 году завершилось Стояние на реке Угре-ордынское войско отступило без боя перед ратью Ивана III. Русское государство окончательно обрело независимость</t>
    </r>
  </si>
  <si>
    <r>
      <t xml:space="preserve">Размещение видеороликов, посвящённых Дню воинской славы России: </t>
    </r>
    <r>
      <rPr>
        <b/>
        <sz val="11"/>
        <rFont val="Times New Roman"/>
        <family val="1"/>
        <charset val="204"/>
      </rPr>
      <t xml:space="preserve">16 ноября </t>
    </r>
    <r>
      <rPr>
        <sz val="11"/>
        <rFont val="Times New Roman"/>
        <family val="1"/>
        <charset val="204"/>
      </rPr>
      <t>-Памятная дата мировой военной истории.  
В этот день в 1805 году русские войска под командованием князя Петра Ивановича Багратиона противостояли многократно превосходящим силам французов при Шенграбене.</t>
    </r>
  </si>
  <si>
    <r>
      <t xml:space="preserve">Размещение видеороликов, посвящённых Дню воинской славы России:  </t>
    </r>
    <r>
      <rPr>
        <b/>
        <sz val="11"/>
        <rFont val="Times New Roman"/>
        <family val="1"/>
        <charset val="204"/>
      </rPr>
      <t xml:space="preserve">19 ноября 1942 года </t>
    </r>
    <r>
      <rPr>
        <sz val="11"/>
        <rFont val="Times New Roman"/>
        <family val="1"/>
        <charset val="204"/>
      </rPr>
      <t>-Начало контрнаступления советских войск под Сталинградом. День раетных войск и артиллерии.</t>
    </r>
  </si>
  <si>
    <r>
      <t xml:space="preserve">Размещение видеороликов, посвящённых Дню воинской славы России: </t>
    </r>
    <r>
      <rPr>
        <b/>
        <sz val="11"/>
        <rFont val="Times New Roman"/>
        <family val="1"/>
        <charset val="204"/>
      </rPr>
      <t xml:space="preserve">26 ноября </t>
    </r>
    <r>
      <rPr>
        <sz val="11"/>
        <rFont val="Times New Roman"/>
        <family val="1"/>
        <charset val="204"/>
      </rPr>
      <t>-Памятная дата мировой военной истории. В этот день в 1904 году русские войска в ходе обороны крепости Порт-Артур отразили штурм японских войск</t>
    </r>
  </si>
  <si>
    <r>
      <t>Размещение видеороликов, посвящённых Дню воинской славы России:</t>
    </r>
    <r>
      <rPr>
        <b/>
        <sz val="11"/>
        <rFont val="Times New Roman"/>
        <family val="1"/>
        <charset val="204"/>
      </rPr>
      <t xml:space="preserve">29 ноября </t>
    </r>
    <r>
      <rPr>
        <sz val="11"/>
        <rFont val="Times New Roman"/>
        <family val="1"/>
        <charset val="204"/>
      </rPr>
      <t>-Памятная дата мировой военной истории.
В этот день в 1941 году советские войска Южного фронта освободили Ростов-на-Дону.</t>
    </r>
  </si>
  <si>
    <r>
      <t xml:space="preserve">Размещение видеороликов, посвящённых Дню воинской славы России: </t>
    </r>
    <r>
      <rPr>
        <b/>
        <sz val="11"/>
        <rFont val="Times New Roman"/>
        <family val="1"/>
        <charset val="204"/>
      </rPr>
      <t xml:space="preserve"> 3 декабря</t>
    </r>
    <r>
      <rPr>
        <sz val="11"/>
        <rFont val="Times New Roman"/>
        <family val="1"/>
        <charset val="204"/>
      </rPr>
      <t xml:space="preserve"> - Памятная дата России.День неизвестного солдата.</t>
    </r>
  </si>
  <si>
    <r>
      <t xml:space="preserve">Размещение видеороликов, посвящённых Дню воинской славы России: </t>
    </r>
    <r>
      <rPr>
        <b/>
        <sz val="11"/>
        <rFont val="Times New Roman"/>
        <family val="1"/>
        <charset val="204"/>
      </rPr>
      <t xml:space="preserve"> 9 декабря</t>
    </r>
    <r>
      <rPr>
        <sz val="11"/>
        <rFont val="Times New Roman"/>
        <family val="1"/>
        <charset val="204"/>
      </rPr>
      <t xml:space="preserve"> - памятная дата России .День Героев Отечества. В 1769 году был учрежден военный орден Святого Гергия Победоносца.</t>
    </r>
  </si>
  <si>
    <r>
      <t xml:space="preserve">Размещение видеороликов, посвящённых Дню воинской славы России: </t>
    </r>
    <r>
      <rPr>
        <b/>
        <sz val="11"/>
        <rFont val="Times New Roman"/>
        <family val="1"/>
        <charset val="204"/>
      </rPr>
      <t>10 декабря</t>
    </r>
    <r>
      <rPr>
        <sz val="11"/>
        <rFont val="Times New Roman"/>
        <family val="1"/>
        <charset val="204"/>
      </rPr>
      <t xml:space="preserve"> - памятная дата военной истории России .В этот день в 1877 году русские войска взяли турецкую крепость Плевна.</t>
    </r>
  </si>
  <si>
    <r>
      <t xml:space="preserve">Размещение видеороликов, посвящённых Дню воинской славы России: </t>
    </r>
    <r>
      <rPr>
        <b/>
        <sz val="11"/>
        <rFont val="Times New Roman"/>
        <family val="1"/>
        <charset val="204"/>
      </rPr>
      <t>17 декабря</t>
    </r>
    <r>
      <rPr>
        <sz val="11"/>
        <rFont val="Times New Roman"/>
        <family val="1"/>
        <charset val="204"/>
      </rPr>
      <t xml:space="preserve"> - памятная дата военной истории России .В этот день в 1788 году русские войска под командованием князя Григория Александровича Потемкина взяли турецкую крепость Очаков.</t>
    </r>
  </si>
  <si>
    <r>
      <t xml:space="preserve">Размещение видеороликов, посвящённых Дню воинской славы России: </t>
    </r>
    <r>
      <rPr>
        <b/>
        <sz val="11"/>
        <rFont val="Times New Roman"/>
        <family val="1"/>
        <charset val="204"/>
      </rPr>
      <t>23 декабря</t>
    </r>
    <r>
      <rPr>
        <sz val="11"/>
        <rFont val="Times New Roman"/>
        <family val="1"/>
        <charset val="204"/>
      </rPr>
      <t>- 105-летие Дальней авиации России
23 декабря 1914 года указом императора Николая II было утверждено постановление Военного Совета о формировании первой эскадры самолетов «Илья Муромец». Это положило начало дальней (стратегической) авиации не только в России, но и в мире. День Дальней авиации ВВС России.</t>
    </r>
  </si>
  <si>
    <r>
      <t xml:space="preserve">Размещение видеороликов, посвящённых Дням воинской славы России, памятным датам:  </t>
    </r>
    <r>
      <rPr>
        <b/>
        <sz val="11"/>
        <color theme="1"/>
        <rFont val="Times New Roman"/>
        <family val="1"/>
        <charset val="204"/>
      </rPr>
      <t xml:space="preserve">2 февраля - </t>
    </r>
    <r>
      <rPr>
        <sz val="11"/>
        <color theme="1"/>
        <rFont val="Times New Roman"/>
        <family val="1"/>
        <charset val="204"/>
      </rPr>
      <t>День воинской славы России. В этот день в 1943 году советские войска разгромили немецко-фашистские войска в Сталинградской битве.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</si>
  <si>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9 февраля - </t>
    </r>
    <r>
      <rPr>
        <sz val="11"/>
        <color theme="1"/>
        <rFont val="Times New Roman"/>
        <family val="1"/>
        <charset val="204"/>
      </rPr>
      <t>Памятная дата военной истории России. В этот день в 1904 году российский крейсер «Варяг» и канонерская лодка «Кореец» геройски сражались с японской эскадрой в бухте Чемульпо.</t>
    </r>
  </si>
  <si>
    <r>
      <t xml:space="preserve">Размещение видеороликов, посвящённых Дням воинской славы России, памятным датам:  </t>
    </r>
    <r>
      <rPr>
        <b/>
        <sz val="11"/>
        <color theme="1"/>
        <rFont val="Times New Roman"/>
        <family val="1"/>
        <charset val="204"/>
      </rPr>
      <t xml:space="preserve">15 февраля - </t>
    </r>
    <r>
      <rPr>
        <sz val="11"/>
        <color theme="1"/>
        <rFont val="Times New Roman"/>
        <family val="1"/>
        <charset val="204"/>
      </rPr>
      <t>Памятная дата России. День памяти о россиянах, исполнявших служебный долг за пределами Отечества. В этот день в 1989 году советские войска были выведены из Афганистана.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</si>
  <si>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16 февраля - </t>
    </r>
    <r>
      <rPr>
        <sz val="11"/>
        <color theme="1"/>
        <rFont val="Times New Roman"/>
        <family val="1"/>
        <charset val="204"/>
      </rPr>
      <t>Памятная дата военной истории России. В этот день в 1916 году русские войска под командованием Николая Николаевича Юденича взяли турецкую крепость Эрзерум.</t>
    </r>
  </si>
  <si>
    <r>
      <t xml:space="preserve">Размещение видеороликов, посвящённых Дням воинской славы России, памятным датам:  </t>
    </r>
    <r>
      <rPr>
        <b/>
        <sz val="11"/>
        <color theme="1"/>
        <rFont val="Times New Roman"/>
        <family val="1"/>
        <charset val="204"/>
      </rPr>
      <t xml:space="preserve">23 февраля - </t>
    </r>
    <r>
      <rPr>
        <sz val="11"/>
        <color theme="1"/>
        <rFont val="Times New Roman"/>
        <family val="1"/>
        <charset val="204"/>
      </rPr>
      <t>День воинской славы России. День защитника Отечества. В 1918 году была создана Рабоче-Крестьянская Красная армия.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</si>
  <si>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rFont val="Times New Roman"/>
        <family val="1"/>
        <charset val="204"/>
      </rPr>
      <t xml:space="preserve">4 апреля - Памятная дата </t>
    </r>
    <r>
      <rPr>
        <sz val="11"/>
        <rFont val="Times New Roman"/>
        <family val="1"/>
        <charset val="204"/>
      </rPr>
      <t>военной истории России. В этот день в 1945 году советские войска освободили Братиславу.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</si>
  <si>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rFont val="Times New Roman"/>
        <family val="1"/>
        <charset val="204"/>
      </rPr>
      <t>9 апреля - Памятная дата военной истории России.</t>
    </r>
    <r>
      <rPr>
        <sz val="11"/>
        <rFont val="Times New Roman"/>
        <family val="1"/>
        <charset val="204"/>
      </rPr>
      <t xml:space="preserve"> В этот день в 1945 году советские войска взяли германскую мощную крепость Кенигсберг.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</si>
  <si>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rFont val="Times New Roman"/>
        <family val="1"/>
        <charset val="204"/>
      </rPr>
      <t xml:space="preserve">10 апреля - </t>
    </r>
    <r>
      <rPr>
        <sz val="11"/>
        <rFont val="Times New Roman"/>
        <family val="1"/>
        <charset val="204"/>
      </rPr>
      <t>День освобождения Одессы от Румынско-немецких войск.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</si>
  <si>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rFont val="Times New Roman"/>
        <family val="1"/>
        <charset val="204"/>
      </rPr>
      <t xml:space="preserve">13 апреля -  </t>
    </r>
    <r>
      <rPr>
        <sz val="11"/>
        <rFont val="Times New Roman"/>
        <family val="1"/>
        <charset val="204"/>
      </rPr>
      <t>День освобождения столицы Австрии Вены советскими войсками 1945г.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</si>
  <si>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rFont val="Times New Roman"/>
        <family val="1"/>
        <charset val="204"/>
      </rPr>
      <t>16 апреля -</t>
    </r>
    <r>
      <rPr>
        <sz val="11"/>
        <rFont val="Times New Roman"/>
        <family val="1"/>
        <charset val="204"/>
      </rPr>
      <t xml:space="preserve"> День начала Берлинской стратегической наступательной операции 1945г.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</si>
  <si>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rFont val="Times New Roman"/>
        <family val="1"/>
        <charset val="204"/>
      </rPr>
      <t xml:space="preserve">18 апреля - День воинской славы России. </t>
    </r>
    <r>
      <rPr>
        <sz val="11"/>
        <rFont val="Times New Roman"/>
        <family val="1"/>
        <charset val="204"/>
      </rPr>
      <t>В 1242 году русские воины князя Александра Невского одержали победу над немецкими рыцарями на Чудском озере.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</si>
  <si>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rFont val="Times New Roman"/>
        <family val="1"/>
        <charset val="204"/>
      </rPr>
      <t xml:space="preserve">19 апреля - </t>
    </r>
    <r>
      <rPr>
        <sz val="11"/>
        <rFont val="Times New Roman"/>
        <family val="1"/>
        <charset val="204"/>
      </rPr>
      <t>День принятия Крыма, Тамани и Кубани в состав Российской империи (1783 год)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</si>
  <si>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13 февраля - </t>
    </r>
    <r>
      <rPr>
        <sz val="11"/>
        <color theme="1"/>
        <rFont val="Times New Roman"/>
        <family val="1"/>
        <charset val="204"/>
      </rPr>
      <t>Памятная дата военной истории России. В этот день в 1945 году советские войска окончательно освободили столицу Венгрии Будапешт.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</si>
  <si>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rFont val="Times New Roman"/>
        <family val="1"/>
        <charset val="204"/>
      </rPr>
      <t xml:space="preserve">25 апреля -  </t>
    </r>
    <r>
      <rPr>
        <sz val="11"/>
        <rFont val="Times New Roman"/>
        <family val="1"/>
        <charset val="204"/>
      </rPr>
      <t>В этот день в 1945 году на Эльбе произошла встреча советских и американских войск.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</si>
  <si>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2 мая - </t>
    </r>
    <r>
      <rPr>
        <sz val="11"/>
        <color theme="1"/>
        <rFont val="Times New Roman"/>
        <family val="1"/>
        <charset val="204"/>
      </rPr>
      <t>В этот день в 1945 году под победными ударами войск маршалов Жукова и Конева пала столица фашистского «рейха»  - Берлин</t>
    </r>
    <r>
      <rPr>
        <b/>
        <sz val="11"/>
        <color theme="1"/>
        <rFont val="Times New Roman"/>
        <family val="1"/>
        <charset val="204"/>
      </rPr>
      <t>.</t>
    </r>
  </si>
  <si>
    <r>
      <t>Размещение видеороликов, посвящённых Дням воинской славы России, памятным датам:</t>
    </r>
    <r>
      <rPr>
        <b/>
        <sz val="11"/>
        <color theme="1"/>
        <rFont val="Times New Roman"/>
        <family val="1"/>
        <charset val="204"/>
      </rPr>
      <t xml:space="preserve">12 мая -  </t>
    </r>
    <r>
      <rPr>
        <sz val="11"/>
        <color theme="1"/>
        <rFont val="Times New Roman"/>
        <family val="1"/>
        <charset val="204"/>
      </rPr>
      <t>День полного освобождения Крыма. Окончание Крымской наступательной операции. 1944г.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</si>
  <si>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6 мая - </t>
    </r>
    <r>
      <rPr>
        <sz val="11"/>
        <color theme="1"/>
        <rFont val="Times New Roman"/>
        <family val="1"/>
        <charset val="204"/>
      </rPr>
      <t>В этот день в 1945 году советские войска начали Пражскую операцию, в ходе которой была освобождена Прага и взята в плен группа армий «Центр».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</si>
  <si>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28 мая - </t>
    </r>
    <r>
      <rPr>
        <sz val="11"/>
        <color theme="1"/>
        <rFont val="Times New Roman"/>
        <family val="1"/>
        <charset val="204"/>
      </rPr>
      <t>День пограничника. Декретом Совнаркома учреждена пограничная охрана РСФСР 1918г.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</si>
  <si>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31 мая - </t>
    </r>
    <r>
      <rPr>
        <sz val="11"/>
        <color theme="1"/>
        <rFont val="Times New Roman"/>
        <family val="1"/>
        <charset val="204"/>
      </rPr>
      <t>Памятная дата военной истории России
В этот день в 1814 году был подписан Парижский мирный договор и окончилась война против наполеоновской империи.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</si>
  <si>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>4 июня -</t>
    </r>
    <r>
      <rPr>
        <sz val="11"/>
        <color theme="1"/>
        <rFont val="Times New Roman"/>
        <family val="1"/>
        <charset val="204"/>
      </rPr>
      <t xml:space="preserve"> Памятная дата военной истории России. В этот день в 1916 году в ходе Первой мировой войны началось наступление русских войск под командованием Алексея Алексеевича Брусилова.</t>
    </r>
  </si>
  <si>
    <r>
      <t xml:space="preserve">Размещение видеороликов, посвящённых Дням воинской славы России, памятным датам:. </t>
    </r>
    <r>
      <rPr>
        <b/>
        <sz val="11"/>
        <color theme="1"/>
        <rFont val="Times New Roman"/>
        <family val="1"/>
        <charset val="204"/>
      </rPr>
      <t xml:space="preserve">18 июня - </t>
    </r>
    <r>
      <rPr>
        <sz val="11"/>
        <color theme="1"/>
        <rFont val="Times New Roman"/>
        <family val="1"/>
        <charset val="204"/>
      </rPr>
      <t>Памятная дата военной истории России. В этот день в 1855 году русские войска в ходе обороны Севастополя отразили штурм англо-французско-турецких войск на Малахов курган.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</si>
  <si>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22 июня - </t>
    </r>
    <r>
      <rPr>
        <sz val="11"/>
        <color theme="1"/>
        <rFont val="Times New Roman"/>
        <family val="1"/>
        <charset val="204"/>
      </rPr>
      <t>Памятная дата России. День памяти о погибших в Великой Отечественной войне. В этот день в 1941 году фашистская Германия напала на СССР.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</si>
  <si>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>29 июня -</t>
    </r>
    <r>
      <rPr>
        <sz val="11"/>
        <color theme="1"/>
        <rFont val="Times New Roman"/>
        <family val="1"/>
        <charset val="204"/>
      </rPr>
      <t xml:space="preserve"> Памятная дата России. День памяти о партизанах и подпольщиках, сражавшихся с фашистами в годы Великой Отечественной войны.</t>
    </r>
  </si>
  <si>
    <r>
      <t xml:space="preserve">Размещение видеороликов, посвящённых Дням воинской славы России, памятным датам:. </t>
    </r>
    <r>
      <rPr>
        <b/>
        <sz val="11"/>
        <color theme="1"/>
        <rFont val="Times New Roman"/>
        <family val="1"/>
        <charset val="204"/>
      </rPr>
      <t xml:space="preserve">3 июля - </t>
    </r>
    <r>
      <rPr>
        <sz val="11"/>
        <color theme="1"/>
        <rFont val="Times New Roman"/>
        <family val="1"/>
        <charset val="204"/>
      </rPr>
      <t>Освобождение Минска, 1944г.</t>
    </r>
  </si>
  <si>
    <r>
      <t>Размещение видеороликов, посвящённых Дням воинской славы России, памятным датам:</t>
    </r>
    <r>
      <rPr>
        <b/>
        <sz val="11"/>
        <color theme="1"/>
        <rFont val="Times New Roman"/>
        <family val="1"/>
        <charset val="204"/>
      </rPr>
      <t>12 июля -</t>
    </r>
    <r>
      <rPr>
        <sz val="11"/>
        <color theme="1"/>
        <rFont val="Times New Roman"/>
        <family val="1"/>
        <charset val="204"/>
      </rPr>
      <t xml:space="preserve"> В этот день в 1943 году под Прохоровкой произошло крупнейшее во Второй мировой войне танковое сражение между советской и германской армиями.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</si>
  <si>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13 июля - </t>
    </r>
    <r>
      <rPr>
        <sz val="11"/>
        <color theme="1"/>
        <rFont val="Times New Roman"/>
        <family val="1"/>
        <charset val="204"/>
      </rPr>
      <t>Освобождение Вильнюса от немецко-фашистских захватчиков, 1944г.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</si>
  <si>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15 июля - </t>
    </r>
    <r>
      <rPr>
        <sz val="11"/>
        <color theme="1"/>
        <rFont val="Times New Roman"/>
        <family val="1"/>
        <charset val="204"/>
      </rPr>
      <t>В этот день в 1410 году русские войска и их союзники одержали победу над немецкими рыцарями в Грюнвальдской битве.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</si>
  <si>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18 июля - </t>
    </r>
    <r>
      <rPr>
        <sz val="11"/>
        <color theme="1"/>
        <rFont val="Times New Roman"/>
        <family val="1"/>
        <charset val="204"/>
      </rPr>
      <t>В этот день в 1770 год русская армия под командованием Петра Александровича Румянцева одержала победу над турецкой армией при Ларге.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</si>
  <si>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23 июля - </t>
    </r>
    <r>
      <rPr>
        <sz val="11"/>
        <color theme="1"/>
        <rFont val="Times New Roman"/>
        <family val="1"/>
        <charset val="204"/>
      </rPr>
      <t>В этот день в 1240 году русские воины под командованием князя Александра Ярославича одержали победу над шведами в Невской битве.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</si>
  <si>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1 августа - </t>
    </r>
    <r>
      <rPr>
        <sz val="11"/>
        <color theme="1"/>
        <rFont val="Times New Roman"/>
        <family val="1"/>
        <charset val="204"/>
      </rPr>
      <t>День памяти о погибших в Первой мировой войне. В этот день в 1914 году Германия объявила войну России.</t>
    </r>
  </si>
  <si>
    <r>
      <t>Размещение видеороликов, посвящённых Дням воинской славы России, памятным датам:</t>
    </r>
    <r>
      <rPr>
        <b/>
        <sz val="11"/>
        <color theme="1"/>
        <rFont val="Times New Roman"/>
        <family val="1"/>
        <charset val="204"/>
      </rPr>
      <t xml:space="preserve">2 августа - </t>
    </r>
    <r>
      <rPr>
        <sz val="11"/>
        <color theme="1"/>
        <rFont val="Times New Roman"/>
        <family val="1"/>
        <charset val="204"/>
      </rPr>
      <t>В этот день в 1572 году русские войска под предводительством князей Михаила Воротынского и Дмитрия Хворостинина разбили татарское войско (битва при Молодях).</t>
    </r>
  </si>
  <si>
    <r>
      <t xml:space="preserve">Размещение видеороликов, посвящённых Дням воинской славы России, памятным датам:. </t>
    </r>
    <r>
      <rPr>
        <b/>
        <sz val="11"/>
        <color theme="1"/>
        <rFont val="Times New Roman"/>
        <family val="1"/>
        <charset val="204"/>
      </rPr>
      <t xml:space="preserve">6 августа - </t>
    </r>
    <r>
      <rPr>
        <sz val="11"/>
        <color theme="1"/>
        <rFont val="Times New Roman"/>
        <family val="1"/>
        <charset val="204"/>
      </rPr>
      <t>В этот день в 1915 году защитники крепости Осовец, против которых немцы применили отравляющие газы, смогли подняться в контратаку. Враг был настолько изумлен стойкостью и мужеством русских солдат, что оставил поле боя. Этот героический эпизод останется в истории как «атака мертвецов».</t>
    </r>
  </si>
  <si>
    <r>
      <t>Размещение видеороликов, посвящённых Дням воинской славы России, памятным датам:</t>
    </r>
    <r>
      <rPr>
        <b/>
        <sz val="11"/>
        <color theme="1"/>
        <rFont val="Times New Roman"/>
        <family val="1"/>
        <charset val="204"/>
      </rPr>
      <t xml:space="preserve">12 августа - </t>
    </r>
    <r>
      <rPr>
        <sz val="11"/>
        <color theme="1"/>
        <rFont val="Times New Roman"/>
        <family val="1"/>
        <charset val="204"/>
      </rPr>
      <t>В 1759 году русские войска и их союзники разгромили прусские войска в сражении при Кунерсдорфе.</t>
    </r>
  </si>
  <si>
    <r>
      <t>Размещение видеороликов, посвящённых Дням воинской славы России, памятным датам:</t>
    </r>
    <r>
      <rPr>
        <b/>
        <sz val="11"/>
        <color theme="1"/>
        <rFont val="Times New Roman"/>
        <family val="1"/>
        <charset val="204"/>
      </rPr>
      <t xml:space="preserve">15 августа - </t>
    </r>
    <r>
      <rPr>
        <sz val="11"/>
        <color theme="1"/>
        <rFont val="Times New Roman"/>
        <family val="1"/>
        <charset val="204"/>
      </rPr>
      <t>В этот день в 1799 году русские войска под командованием Александра Васильевича Суворова разгромили французские войска в битве при Нови.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</si>
  <si>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20  августа - </t>
    </r>
    <r>
      <rPr>
        <sz val="11"/>
        <color theme="1"/>
        <rFont val="Times New Roman"/>
        <family val="1"/>
        <charset val="204"/>
      </rPr>
      <t>1939 г. Начало наступления советских войск под командованием Г.К. Жукова против японских войск в районе Халхин-Гола.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</si>
  <si>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24 августа - </t>
    </r>
    <r>
      <rPr>
        <sz val="11"/>
        <color theme="1"/>
        <rFont val="Times New Roman"/>
        <family val="1"/>
        <charset val="204"/>
      </rPr>
      <t>1944г. Освобождение Кишинева от немецко-фашистских захватчиков.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</si>
  <si>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29 августа - </t>
    </r>
    <r>
      <rPr>
        <sz val="11"/>
        <color theme="1"/>
        <rFont val="Times New Roman"/>
        <family val="1"/>
        <charset val="204"/>
      </rPr>
      <t xml:space="preserve">Памятная дата военной истории России
В этот день в 1813 году русская гвардия отличилась в сражении против французской армии при Кульме.
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</si>
  <si>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 xml:space="preserve">29 августа - </t>
    </r>
    <r>
      <rPr>
        <sz val="11"/>
        <color theme="1"/>
        <rFont val="Times New Roman"/>
        <family val="1"/>
        <charset val="204"/>
      </rPr>
      <t xml:space="preserve">Памятная дата военной истории России
 этот день в 1944 году завершилась Ясско-Кишиневская операция, в ходе которой была освобождена Молдавия, а Румыния — выведена из войны.
</t>
    </r>
  </si>
  <si>
    <r>
      <t>Размещение видеороликов, посвящённых Дням воинской славы России, памятным датам: 30</t>
    </r>
    <r>
      <rPr>
        <b/>
        <sz val="11"/>
        <color theme="1"/>
        <rFont val="Times New Roman"/>
        <family val="1"/>
        <charset val="204"/>
      </rPr>
      <t xml:space="preserve"> августа - </t>
    </r>
    <r>
      <rPr>
        <sz val="11"/>
        <color theme="1"/>
        <rFont val="Times New Roman"/>
        <family val="1"/>
        <charset val="204"/>
      </rPr>
      <t xml:space="preserve">Памятная дата военной истории России
В этот день в 1757 году русские войска под командованием Степана Фёдоровича Апраксина одержали победу над прусской армией в сражении под Гросс-Егерсдорфом.
</t>
    </r>
  </si>
  <si>
    <r>
      <t xml:space="preserve">Размещение видеороликов, посвящённых Дням воинской славы России, памятным датам: </t>
    </r>
    <r>
      <rPr>
        <b/>
        <sz val="11"/>
        <color theme="1"/>
        <rFont val="Times New Roman"/>
        <family val="1"/>
        <charset val="204"/>
      </rPr>
      <t>6 ноября</t>
    </r>
    <r>
      <rPr>
        <sz val="11"/>
        <color theme="1"/>
        <rFont val="Times New Roman"/>
        <family val="1"/>
        <charset val="204"/>
      </rPr>
      <t xml:space="preserve"> - Памятная дата военной истории Отечества. В этот день в 1943 году советсвие войска освободили Киев от немецко-фашистских захватчиков.</t>
    </r>
  </si>
  <si>
    <t>Новогоднее представление: спектакль "Секретная служба Деда Мороза или тайна волшебного компьютера"</t>
  </si>
  <si>
    <t>Новогодняя игровая программа "Волшебный посох Деда Мороза"</t>
  </si>
  <si>
    <t>Репетиции Спектакль театральной студии Н.А.Габовской  по мотивам произведений Г.Х. Андерсена</t>
  </si>
  <si>
    <t>Спектакль театральной студии Н.А.Габовской по мотивам произведений Г.Х. Андерсена</t>
  </si>
  <si>
    <t>с. Варьеган, Нижневартовского района</t>
  </si>
  <si>
    <t>АУ "ГМЦ "Вектор М" города Радужный, Торицын Леонид Александрович, заведующий ОТО ДК, (34668)42-841</t>
  </si>
  <si>
    <t>08.03.2023-12.03.2023</t>
  </si>
  <si>
    <t>13.03.2023-15.03.2023</t>
  </si>
  <si>
    <t>Белоцерковская  Наталья Вячеславовна,  режиссер массовых мероприятий, 8(34668)42783</t>
  </si>
  <si>
    <t>Репетиции СТиК "Велосипед": спектакль по  мотивам пьесы А.Н. Островского, посвящённый 200-летию со дня рождения А. Н. Островского (12.04.1823 - 1886), русского писателя, драматурга.</t>
  </si>
  <si>
    <t>Мирон Елена Борисовна, режиссер студии театра и кино 8(34668)42783</t>
  </si>
  <si>
    <t>07.04.2023 - 08.04.2023</t>
  </si>
  <si>
    <t>Юбилейный концерт образцового коллектива любительского художественного творчества ХК  "КУРАЖ"</t>
  </si>
  <si>
    <t>Отчетный концерт рок-студии "Рок-Атака", приуроченный к  Всемирному Дню рок-н-ролла</t>
  </si>
  <si>
    <t xml:space="preserve">Репетиции Спектакль  самодеятельного народного коллектива "Театральная студия Нины Габовской"  </t>
  </si>
  <si>
    <t xml:space="preserve">Спектакль  самодеятельного народного коллектива "Театральная студия Нины Габовской"  </t>
  </si>
  <si>
    <t>16.04.2023                18-00</t>
  </si>
  <si>
    <t>Кроль Римма Александровна, руководитель волонтёрского объединения учреждения, главный администратор (34668)38252</t>
  </si>
  <si>
    <t>Крыжная Светлана Викторовна, директор МАУ ДО "ДШИ" города Радужный, Торицын Леонид Александрович, заведующий ОТО ДК (34668)42841</t>
  </si>
  <si>
    <t>Фомина Евгения Евгеньевна, режиссер массовых представлений, 8(34668) 42783, Белоцерковская Наталья Вячеславовна, режиссер массовых представлений 8(34668)42-783</t>
  </si>
  <si>
    <t>Площадь "Дружбы народов",  (0+)</t>
  </si>
  <si>
    <t>Площадь АУК "ДК "Нефтяник" города Радужный  (6+)</t>
  </si>
  <si>
    <t>Площадь АУК "ДК "Нефтяник" города Радужный  (0+)</t>
  </si>
  <si>
    <t>Площадь АУК "ДК "Нефтяник" города Радужный,  (6+)</t>
  </si>
  <si>
    <t xml:space="preserve">Благотворительная акция, приуроченная к Дню Победы 9 мая </t>
  </si>
  <si>
    <t>Кроль Римма Александровна, руководитель волонтерского объединения, главный администратор 8(34668)38252</t>
  </si>
  <si>
    <t>Юбилейный концерт  образцового коллектива любительского художественного творчества шоу балета "Колокольчик"</t>
  </si>
  <si>
    <t>Кроль Римма Александровна, руководитель волонтерского объединения, главный адинистратор, 8(34668)38252</t>
  </si>
  <si>
    <t>03.06.2023                         13-00</t>
  </si>
  <si>
    <t>Тематические беседы - игры в детских летних лагерях "Безопасное лето"</t>
  </si>
  <si>
    <t xml:space="preserve">Выставка работ декоративно-прикладного творчества, посвящённая празднованию Дня народных промыслов </t>
  </si>
  <si>
    <t>ВСЕГО по мероприятиям за 1 полугодие 2023 г.:</t>
  </si>
  <si>
    <t>02.07.2023                               12.00</t>
  </si>
  <si>
    <t>09.07.2023                   12.00</t>
  </si>
  <si>
    <t>16.07.2023                        12.00</t>
  </si>
  <si>
    <t>Спектакль театральной студии "Золотой ключик", показ и репетиции спектакля по мотивам произведений Г.Х. Андерсена</t>
  </si>
  <si>
    <t>25.09.2023 - 29.09.2023</t>
  </si>
  <si>
    <t>Концертно-познавательная программа "Мы - РУССКИЕ!", посвящённая годовщине присоединения новых территорий к Российской Федерации</t>
  </si>
  <si>
    <t>08.10.2023                  13-00</t>
  </si>
  <si>
    <t>Репетиции совместного концерта АУК «ДК «Нефтяник» города Радужный и  МАУ ДО "ДШИ" города Радужный  "Радуга дружбы"</t>
  </si>
  <si>
    <t>Крыжная Светлана Викторовна, директор МАУ ДО "ДШИ" города Радужный, Торицын Леонид Александрович, заведующтий ОТО (34668)42841</t>
  </si>
  <si>
    <t>Совместный концерт АУК «ДК «Нефтяник» города Радужный и  МАУ ДО "ДШИ" города Радужный "Радуга дружбы"</t>
  </si>
  <si>
    <t>Торжественная церемония награждения за вклад в укрепление межнациональных отношений</t>
  </si>
  <si>
    <t>Новогодняя рок-тусовка</t>
  </si>
  <si>
    <t>22.12.2023, 18-00</t>
  </si>
  <si>
    <t>Стрельников Александр Алексеевич, руководитель рок-студии (34668)42864</t>
  </si>
  <si>
    <t>30.12.2023                                  12.00-15.00</t>
  </si>
  <si>
    <t>24.12.2023                      11.00, 13.00, 15.00</t>
  </si>
  <si>
    <t>23.12.2023                      13.00</t>
  </si>
  <si>
    <t>23.12.2023                      11.00, 13.00, 15.00</t>
  </si>
  <si>
    <t>23.12.2023                      12.00, 14.00, 16.00</t>
  </si>
  <si>
    <t>24.12.2023                      12.00, 14.00, 16.00</t>
  </si>
  <si>
    <t>24.12.2023                            17.00</t>
  </si>
  <si>
    <t>26.12.2023 - 29.12.2022                    Согласно  графику</t>
  </si>
  <si>
    <t>ВСЕГО по мероприятиям за 2 полугодие 2023 г.:</t>
  </si>
  <si>
    <t>ВСЕГО МЕРОПРИЯТИЙ за 2023 год:</t>
  </si>
  <si>
    <t>Городской молодёжный фестиваль военно-патриотической песни «Димитриевская суббота»</t>
  </si>
  <si>
    <t>Репетиции: Городской молодёжный фестиваль военно-патриотической песни «Димитриевская суббота»</t>
  </si>
  <si>
    <t>АУ "ГМЦ "Вектор М" города Радужный, Николаев - Романкин Станислав Владимирович</t>
  </si>
  <si>
    <t>Репетиции: Городской молодёжный фестиваль  «Свежий ветер»</t>
  </si>
  <si>
    <t>Городской молодёжный фестиваль  «Свежий ветер»</t>
  </si>
  <si>
    <t>Городской молодёжный новогодний бал</t>
  </si>
  <si>
    <t>АУК "ДК "Нефтяник" города Радужный,  зал торжественных мероприятий (14+)</t>
  </si>
  <si>
    <t>Репетиции: Городской фестиваль национальных культур "Разноцветный букет России"</t>
  </si>
  <si>
    <t>15.11.2023  18-00</t>
  </si>
  <si>
    <t>16.11.2023  15-00</t>
  </si>
  <si>
    <t xml:space="preserve">Городской фестиваль национальных культур "Разноцветный букет России",
Выставка декоративно-прикладного творчества "Ларец самоцветов" в рамках празднования Дня согласия и примирения "Разноцветный букет России" </t>
  </si>
  <si>
    <t>УОиМП, ГДДТ Вербицкая Ольга Васильевна</t>
  </si>
  <si>
    <t>Открытие Снежного городка - 2023</t>
  </si>
  <si>
    <t>Волошин Андрей Андреевич, режиссер массовых представлений, (34668)42-783, Кроль Римма Александровна, руководитель волонтерского объединения 8(34668)3-82-52</t>
  </si>
  <si>
    <r>
      <t xml:space="preserve">29.09.2023 </t>
    </r>
    <r>
      <rPr>
        <sz val="11"/>
        <rFont val="Times New Roman"/>
        <family val="1"/>
        <charset val="204"/>
      </rPr>
      <t>время по согласованию</t>
    </r>
  </si>
  <si>
    <r>
      <rPr>
        <b/>
        <sz val="11"/>
        <rFont val="Times New Roman"/>
        <family val="1"/>
        <charset val="204"/>
      </rPr>
      <t>30.10.2023</t>
    </r>
    <r>
      <rPr>
        <sz val="11"/>
        <rFont val="Times New Roman"/>
        <family val="1"/>
        <charset val="204"/>
      </rPr>
      <t xml:space="preserve"> время по согласованию</t>
    </r>
  </si>
  <si>
    <r>
      <rPr>
        <b/>
        <sz val="11"/>
        <rFont val="Times New Roman"/>
        <family val="1"/>
        <charset val="204"/>
      </rPr>
      <t>31.10.2023</t>
    </r>
    <r>
      <rPr>
        <sz val="11"/>
        <rFont val="Times New Roman"/>
        <family val="1"/>
        <charset val="204"/>
      </rPr>
      <t xml:space="preserve"> время по согласованию</t>
    </r>
  </si>
  <si>
    <r>
      <rPr>
        <b/>
        <sz val="11"/>
        <rFont val="Times New Roman"/>
        <family val="1"/>
        <charset val="204"/>
      </rPr>
      <t>01.11.2023</t>
    </r>
    <r>
      <rPr>
        <sz val="11"/>
        <rFont val="Times New Roman"/>
        <family val="1"/>
        <charset val="204"/>
      </rPr>
      <t xml:space="preserve">  время по согласованию</t>
    </r>
  </si>
  <si>
    <r>
      <rPr>
        <b/>
        <sz val="11"/>
        <rFont val="Times New Roman"/>
        <family val="1"/>
        <charset val="204"/>
      </rPr>
      <t xml:space="preserve"> 10.11.2023 </t>
    </r>
    <r>
      <rPr>
        <sz val="11"/>
        <rFont val="Times New Roman"/>
        <family val="1"/>
        <charset val="204"/>
      </rPr>
      <t xml:space="preserve"> время по согласованию</t>
    </r>
  </si>
  <si>
    <t>Патриотическое, гражданское  воспитание (патриотическое воспитание)</t>
  </si>
  <si>
    <t>Патриотическое, гражданское  воспитание, (гражданское воспитание граждан)</t>
  </si>
  <si>
    <t>Патриотическое, гражданское  воспитание, (гражданское воспитание граждан - популяризация семейных ценностей)</t>
  </si>
  <si>
    <t>Гражданское воспитание граждан - популяризация семейных ценностей</t>
  </si>
  <si>
    <t>Профилактика экстремизма, гражданское  воспитание</t>
  </si>
  <si>
    <t>Патриотическое, гражданское  воспитание, (патриотическое воспитание граждан)</t>
  </si>
  <si>
    <t>29.01.2023  13-00</t>
  </si>
  <si>
    <t>30.01.2023  19-00</t>
  </si>
  <si>
    <t>07.01.2023  12-00</t>
  </si>
  <si>
    <t>05.01.2023                   12-00, 15-00, 17-00</t>
  </si>
  <si>
    <t>05.01.2023                 11-00, 14-00, 16-00</t>
  </si>
  <si>
    <t>04.01.2023                           12-00, 15-00</t>
  </si>
  <si>
    <t>04.01.2023                     11-00, 14-00</t>
  </si>
  <si>
    <t>03.01.2023                 12-00, 15-00</t>
  </si>
  <si>
    <t>03.01.2023                           11-00, 14-00</t>
  </si>
  <si>
    <t>03.03.2023              16-00</t>
  </si>
  <si>
    <t>05.03.2023                 13-00</t>
  </si>
  <si>
    <t>08.03.2023         13-00</t>
  </si>
  <si>
    <t>26.03.2023        13-00</t>
  </si>
  <si>
    <t>09.04.2023            13-00</t>
  </si>
  <si>
    <t>30.04.2023             13-00</t>
  </si>
  <si>
    <t>01.06.2023                          13-00</t>
  </si>
  <si>
    <t>12.06.2023               13-00</t>
  </si>
  <si>
    <t>Митинг-концерт, посвященный  Дню государственного флага Российской Федерации</t>
  </si>
  <si>
    <t>Акция, посвящённая Дню борьбы со СПИДом</t>
  </si>
  <si>
    <t>АУК "ДК "Нефтяник" города Радужный, зал торжественных мероприятий, 6+</t>
  </si>
  <si>
    <t>от 16.11.2022 №183</t>
  </si>
  <si>
    <t>Совместное мероприятие АУК «ДК «Нефтяник» города Радужный и  АУ "ГМЦ "Вектор М" города Радужный: Фестиваль молодых семей "Благовест"</t>
  </si>
  <si>
    <t>Николаев - Романкин С.В., директор АУ "ГМЦ Вектор М", Белоцерковская Наталья Вячеславовна, режиссер массовых представлений, 8(34668)42-783</t>
  </si>
  <si>
    <t>Репетиция  концерта МАУ ДО "ДШИ" города Радужный  "Танцевальная палитра"</t>
  </si>
  <si>
    <t>Концерт   МАУ ДО "ДШИ" города Радужный  "Танцевальная палитра"</t>
  </si>
  <si>
    <t xml:space="preserve">Репетиция концерта  МАУ ДО "ДШИ" города Радужный "Звуки весны" </t>
  </si>
  <si>
    <t xml:space="preserve">Концерт  МАУ ДО "ДШИ" города Радужный "Звуки весны" 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</si>
</sst>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Open_sansregula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0" fillId="0" borderId="0" xfId="0" applyFill="1"/>
    <xf numFmtId="0" fontId="13" fillId="3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0" xfId="0" applyFont="1" applyFill="1"/>
    <xf numFmtId="0" fontId="6" fillId="2" borderId="0" xfId="0" applyFont="1" applyFill="1"/>
    <xf numFmtId="0" fontId="2" fillId="0" borderId="0" xfId="0" applyFont="1" applyFill="1"/>
    <xf numFmtId="0" fontId="12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/>
    <xf numFmtId="0" fontId="1" fillId="0" borderId="0" xfId="0" applyFont="1" applyFill="1"/>
    <xf numFmtId="0" fontId="1" fillId="0" borderId="0" xfId="0" applyFont="1"/>
    <xf numFmtId="0" fontId="17" fillId="0" borderId="0" xfId="0" applyFont="1" applyFill="1"/>
    <xf numFmtId="0" fontId="17" fillId="0" borderId="0" xfId="0" applyFont="1"/>
    <xf numFmtId="0" fontId="9" fillId="0" borderId="1" xfId="0" applyFont="1" applyFill="1" applyBorder="1" applyAlignment="1">
      <alignment horizontal="center" vertical="top" wrapText="1"/>
    </xf>
    <xf numFmtId="14" fontId="13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/>
    </xf>
    <xf numFmtId="0" fontId="19" fillId="0" borderId="0" xfId="0" applyFont="1" applyFill="1"/>
    <xf numFmtId="0" fontId="19" fillId="0" borderId="0" xfId="0" applyFont="1"/>
    <xf numFmtId="14" fontId="13" fillId="4" borderId="1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/>
    <xf numFmtId="0" fontId="1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10" fillId="0" borderId="0" xfId="0" applyFont="1" applyAlignment="1">
      <alignment horizontal="center" vertical="top"/>
    </xf>
    <xf numFmtId="0" fontId="20" fillId="3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21" fillId="0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vertical="top" wrapText="1"/>
    </xf>
    <xf numFmtId="14" fontId="22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 wrapText="1"/>
    </xf>
    <xf numFmtId="0" fontId="23" fillId="0" borderId="0" xfId="0" applyFont="1" applyFill="1"/>
    <xf numFmtId="0" fontId="23" fillId="2" borderId="0" xfId="0" applyFont="1" applyFill="1"/>
    <xf numFmtId="0" fontId="13" fillId="0" borderId="1" xfId="0" applyFont="1" applyFill="1" applyBorder="1" applyAlignment="1">
      <alignment vertical="top" wrapText="1"/>
    </xf>
    <xf numFmtId="14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24" fillId="0" borderId="0" xfId="0" applyFont="1" applyFill="1"/>
    <xf numFmtId="0" fontId="25" fillId="0" borderId="0" xfId="0" applyFont="1" applyFill="1"/>
    <xf numFmtId="0" fontId="25" fillId="2" borderId="0" xfId="0" applyFont="1" applyFill="1"/>
    <xf numFmtId="0" fontId="22" fillId="4" borderId="1" xfId="0" applyFont="1" applyFill="1" applyBorder="1" applyAlignment="1">
      <alignment vertical="top" wrapText="1"/>
    </xf>
    <xf numFmtId="14" fontId="22" fillId="4" borderId="1" xfId="0" applyNumberFormat="1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center" vertical="top"/>
    </xf>
    <xf numFmtId="0" fontId="21" fillId="4" borderId="1" xfId="0" applyFont="1" applyFill="1" applyBorder="1" applyAlignment="1">
      <alignment horizontal="center" vertical="top" wrapText="1"/>
    </xf>
    <xf numFmtId="0" fontId="22" fillId="5" borderId="1" xfId="0" applyFont="1" applyFill="1" applyBorder="1" applyAlignment="1">
      <alignment vertical="top" wrapText="1"/>
    </xf>
    <xf numFmtId="14" fontId="22" fillId="5" borderId="1" xfId="0" applyNumberFormat="1" applyFont="1" applyFill="1" applyBorder="1" applyAlignment="1">
      <alignment horizontal="center" vertical="top" wrapText="1"/>
    </xf>
    <xf numFmtId="0" fontId="22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/>
    </xf>
    <xf numFmtId="0" fontId="21" fillId="5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14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7" fillId="0" borderId="0" xfId="0" applyFont="1"/>
    <xf numFmtId="0" fontId="26" fillId="0" borderId="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30" fillId="0" borderId="0" xfId="0" applyFont="1"/>
    <xf numFmtId="0" fontId="13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top"/>
    </xf>
    <xf numFmtId="0" fontId="18" fillId="4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vertical="top" wrapText="1"/>
    </xf>
    <xf numFmtId="14" fontId="13" fillId="7" borderId="1" xfId="0" applyNumberFormat="1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center" vertical="top"/>
    </xf>
    <xf numFmtId="0" fontId="18" fillId="7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vertical="top" wrapText="1"/>
    </xf>
    <xf numFmtId="14" fontId="13" fillId="5" borderId="1" xfId="0" applyNumberFormat="1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center" vertical="top"/>
    </xf>
    <xf numFmtId="0" fontId="18" fillId="5" borderId="1" xfId="0" applyFont="1" applyFill="1" applyBorder="1" applyAlignment="1">
      <alignment horizontal="center" vertical="top" wrapText="1"/>
    </xf>
    <xf numFmtId="0" fontId="13" fillId="0" borderId="0" xfId="0" applyFont="1" applyFill="1"/>
    <xf numFmtId="0" fontId="13" fillId="2" borderId="0" xfId="0" applyFont="1" applyFill="1"/>
    <xf numFmtId="0" fontId="28" fillId="0" borderId="0" xfId="0" applyFont="1" applyFill="1"/>
    <xf numFmtId="0" fontId="28" fillId="0" borderId="0" xfId="0" applyFont="1"/>
    <xf numFmtId="0" fontId="31" fillId="0" borderId="0" xfId="0" applyFont="1" applyFill="1"/>
    <xf numFmtId="0" fontId="32" fillId="0" borderId="0" xfId="0" applyFont="1" applyFill="1"/>
    <xf numFmtId="0" fontId="32" fillId="2" borderId="0" xfId="0" applyFont="1" applyFill="1"/>
    <xf numFmtId="0" fontId="7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A3E"/>
      <color rgb="FFFF66CC"/>
      <color rgb="FF99FF33"/>
      <color rgb="FF66FFFF"/>
      <color rgb="FFCCFFFF"/>
      <color rgb="FF00CC0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2020-god.com/dni-voinskoj-slavy-rossii-v-2020-godu/" TargetMode="External"/><Relationship Id="rId2" Type="http://schemas.openxmlformats.org/officeDocument/2006/relationships/hyperlink" Target="https://2020-god.com/dni-voinskoj-slavy-rossii-v-2020-godu/" TargetMode="External"/><Relationship Id="rId1" Type="http://schemas.openxmlformats.org/officeDocument/2006/relationships/hyperlink" Target="https://2020-god.com/dni-voinskoj-slavy-rossii-v-2020-god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2020-god.com/dni-voinskoj-slavy-rossii-v-2020-godu/" TargetMode="External"/><Relationship Id="rId4" Type="http://schemas.openxmlformats.org/officeDocument/2006/relationships/hyperlink" Target="https://2020-god.com/dni-voinskoj-slavy-rossii-v-2020-go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7"/>
  <sheetViews>
    <sheetView tabSelected="1" topLeftCell="A368" zoomScaleNormal="100" workbookViewId="0">
      <selection sqref="A1:H377"/>
    </sheetView>
  </sheetViews>
  <sheetFormatPr defaultRowHeight="14.4"/>
  <cols>
    <col min="1" max="1" width="4.5546875" style="62" customWidth="1"/>
    <col min="2" max="2" width="46.6640625" style="32" customWidth="1"/>
    <col min="3" max="3" width="12.5546875" style="36" customWidth="1"/>
    <col min="4" max="4" width="17.44140625" style="36" customWidth="1"/>
    <col min="5" max="5" width="23.6640625" style="32" customWidth="1"/>
    <col min="6" max="6" width="10.88671875" style="32" customWidth="1"/>
    <col min="7" max="7" width="11" style="32" customWidth="1"/>
    <col min="8" max="8" width="17.21875" style="63" customWidth="1"/>
    <col min="9" max="9" width="9.109375" style="3"/>
    <col min="10" max="10" width="13.5546875" style="3" customWidth="1"/>
    <col min="11" max="14" width="9.109375" style="3"/>
  </cols>
  <sheetData>
    <row r="1" spans="1:14">
      <c r="C1" s="31"/>
      <c r="G1" s="134" t="s">
        <v>20</v>
      </c>
      <c r="H1" s="134"/>
    </row>
    <row r="2" spans="1:14">
      <c r="C2" s="33"/>
      <c r="G2" s="134" t="s">
        <v>21</v>
      </c>
      <c r="H2" s="134"/>
    </row>
    <row r="3" spans="1:14" s="3" customFormat="1" ht="16.8">
      <c r="A3" s="62"/>
      <c r="B3" s="35"/>
      <c r="C3" s="34"/>
      <c r="D3" s="8"/>
      <c r="E3" s="35"/>
      <c r="F3" s="35"/>
      <c r="G3" s="135" t="s">
        <v>613</v>
      </c>
      <c r="H3" s="135"/>
    </row>
    <row r="5" spans="1:14" ht="15.6">
      <c r="A5" s="136" t="s">
        <v>38</v>
      </c>
      <c r="B5" s="136"/>
      <c r="C5" s="136"/>
      <c r="D5" s="136"/>
      <c r="E5" s="136"/>
      <c r="F5" s="136"/>
      <c r="G5" s="136"/>
      <c r="H5" s="136"/>
    </row>
    <row r="6" spans="1:14" ht="15.6">
      <c r="A6" s="133" t="s">
        <v>7</v>
      </c>
      <c r="B6" s="133"/>
      <c r="C6" s="133"/>
      <c r="D6" s="133"/>
      <c r="E6" s="133"/>
      <c r="F6" s="133"/>
      <c r="G6" s="133"/>
      <c r="H6" s="133"/>
    </row>
    <row r="7" spans="1:14" ht="15.6">
      <c r="A7" s="133" t="s">
        <v>192</v>
      </c>
      <c r="B7" s="133"/>
      <c r="C7" s="133"/>
      <c r="D7" s="133"/>
      <c r="E7" s="133"/>
      <c r="F7" s="133"/>
      <c r="G7" s="133"/>
      <c r="H7" s="133"/>
    </row>
    <row r="9" spans="1:14" s="17" customFormat="1" ht="60">
      <c r="A9" s="58" t="s">
        <v>8</v>
      </c>
      <c r="B9" s="27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124</v>
      </c>
      <c r="H9" s="26" t="s">
        <v>6</v>
      </c>
      <c r="I9" s="16"/>
      <c r="J9" s="16"/>
      <c r="K9" s="16"/>
      <c r="L9" s="16"/>
      <c r="M9" s="16"/>
      <c r="N9" s="16"/>
    </row>
    <row r="10" spans="1:14" s="129" customFormat="1">
      <c r="A10" s="45"/>
      <c r="B10" s="38" t="s">
        <v>26</v>
      </c>
      <c r="C10" s="4"/>
      <c r="D10" s="4"/>
      <c r="E10" s="37"/>
      <c r="F10" s="37"/>
      <c r="G10" s="37"/>
      <c r="H10" s="111"/>
      <c r="I10" s="128"/>
      <c r="J10" s="128"/>
      <c r="K10" s="128"/>
      <c r="L10" s="128"/>
      <c r="M10" s="128"/>
      <c r="N10" s="128"/>
    </row>
    <row r="11" spans="1:14" s="8" customFormat="1" ht="82.8">
      <c r="A11" s="44">
        <v>1</v>
      </c>
      <c r="B11" s="103" t="s">
        <v>446</v>
      </c>
      <c r="C11" s="39" t="s">
        <v>193</v>
      </c>
      <c r="D11" s="40" t="s">
        <v>371</v>
      </c>
      <c r="E11" s="40" t="s">
        <v>19</v>
      </c>
      <c r="F11" s="49">
        <v>1</v>
      </c>
      <c r="G11" s="41"/>
      <c r="H11" s="44" t="s">
        <v>587</v>
      </c>
    </row>
    <row r="12" spans="1:14" s="8" customFormat="1" ht="110.4">
      <c r="A12" s="44">
        <v>2</v>
      </c>
      <c r="B12" s="103" t="s">
        <v>447</v>
      </c>
      <c r="C12" s="39" t="s">
        <v>193</v>
      </c>
      <c r="D12" s="40" t="s">
        <v>371</v>
      </c>
      <c r="E12" s="40" t="s">
        <v>19</v>
      </c>
      <c r="F12" s="49">
        <v>1</v>
      </c>
      <c r="G12" s="41"/>
      <c r="H12" s="44" t="s">
        <v>587</v>
      </c>
    </row>
    <row r="13" spans="1:14" s="8" customFormat="1" ht="82.8">
      <c r="A13" s="44">
        <v>3</v>
      </c>
      <c r="B13" s="103" t="s">
        <v>448</v>
      </c>
      <c r="C13" s="39" t="s">
        <v>193</v>
      </c>
      <c r="D13" s="40" t="s">
        <v>371</v>
      </c>
      <c r="E13" s="40" t="s">
        <v>19</v>
      </c>
      <c r="F13" s="49">
        <v>1</v>
      </c>
      <c r="G13" s="41"/>
      <c r="H13" s="44" t="s">
        <v>587</v>
      </c>
    </row>
    <row r="14" spans="1:14" s="8" customFormat="1" ht="69">
      <c r="A14" s="44">
        <v>4</v>
      </c>
      <c r="B14" s="1" t="s">
        <v>512</v>
      </c>
      <c r="C14" s="39" t="s">
        <v>601</v>
      </c>
      <c r="D14" s="1" t="s">
        <v>85</v>
      </c>
      <c r="E14" s="40" t="s">
        <v>380</v>
      </c>
      <c r="F14" s="44">
        <v>2</v>
      </c>
      <c r="G14" s="41">
        <v>100</v>
      </c>
      <c r="H14" s="44" t="s">
        <v>146</v>
      </c>
    </row>
    <row r="15" spans="1:14" s="8" customFormat="1" ht="82.8">
      <c r="A15" s="44">
        <v>5</v>
      </c>
      <c r="B15" s="1" t="s">
        <v>513</v>
      </c>
      <c r="C15" s="39" t="s">
        <v>600</v>
      </c>
      <c r="D15" s="1" t="s">
        <v>383</v>
      </c>
      <c r="E15" s="40" t="s">
        <v>194</v>
      </c>
      <c r="F15" s="44">
        <v>2</v>
      </c>
      <c r="G15" s="41">
        <v>100</v>
      </c>
      <c r="H15" s="44" t="s">
        <v>146</v>
      </c>
    </row>
    <row r="16" spans="1:14" s="8" customFormat="1" ht="69">
      <c r="A16" s="44">
        <v>6</v>
      </c>
      <c r="B16" s="1" t="s">
        <v>512</v>
      </c>
      <c r="C16" s="39" t="s">
        <v>599</v>
      </c>
      <c r="D16" s="1" t="s">
        <v>85</v>
      </c>
      <c r="E16" s="40" t="s">
        <v>380</v>
      </c>
      <c r="F16" s="44">
        <v>2</v>
      </c>
      <c r="G16" s="41">
        <v>100</v>
      </c>
      <c r="H16" s="44" t="s">
        <v>146</v>
      </c>
    </row>
    <row r="17" spans="1:14" s="8" customFormat="1" ht="82.8">
      <c r="A17" s="44">
        <v>7</v>
      </c>
      <c r="B17" s="1" t="s">
        <v>513</v>
      </c>
      <c r="C17" s="39" t="s">
        <v>598</v>
      </c>
      <c r="D17" s="1" t="s">
        <v>383</v>
      </c>
      <c r="E17" s="40" t="s">
        <v>194</v>
      </c>
      <c r="F17" s="44">
        <v>2</v>
      </c>
      <c r="G17" s="41">
        <v>100</v>
      </c>
      <c r="H17" s="44" t="s">
        <v>146</v>
      </c>
    </row>
    <row r="18" spans="1:14" s="8" customFormat="1" ht="69">
      <c r="A18" s="44">
        <v>8</v>
      </c>
      <c r="B18" s="1" t="s">
        <v>512</v>
      </c>
      <c r="C18" s="39" t="s">
        <v>597</v>
      </c>
      <c r="D18" s="1" t="s">
        <v>85</v>
      </c>
      <c r="E18" s="40" t="s">
        <v>380</v>
      </c>
      <c r="F18" s="44">
        <v>3</v>
      </c>
      <c r="G18" s="41">
        <v>500</v>
      </c>
      <c r="H18" s="44" t="s">
        <v>146</v>
      </c>
    </row>
    <row r="19" spans="1:14" s="8" customFormat="1" ht="82.8">
      <c r="A19" s="44">
        <v>9</v>
      </c>
      <c r="B19" s="1" t="s">
        <v>513</v>
      </c>
      <c r="C19" s="39" t="s">
        <v>596</v>
      </c>
      <c r="D19" s="1" t="s">
        <v>383</v>
      </c>
      <c r="E19" s="40" t="s">
        <v>194</v>
      </c>
      <c r="F19" s="44">
        <v>3</v>
      </c>
      <c r="G19" s="41">
        <v>500</v>
      </c>
      <c r="H19" s="44" t="s">
        <v>146</v>
      </c>
    </row>
    <row r="20" spans="1:14" s="8" customFormat="1" ht="110.4">
      <c r="A20" s="44">
        <v>10</v>
      </c>
      <c r="B20" s="1" t="s">
        <v>387</v>
      </c>
      <c r="C20" s="39" t="s">
        <v>595</v>
      </c>
      <c r="D20" s="40" t="s">
        <v>22</v>
      </c>
      <c r="E20" s="40" t="s">
        <v>10</v>
      </c>
      <c r="F20" s="44">
        <v>1</v>
      </c>
      <c r="G20" s="44">
        <v>180</v>
      </c>
      <c r="H20" s="44" t="s">
        <v>138</v>
      </c>
    </row>
    <row r="21" spans="1:14" s="8" customFormat="1" ht="110.4">
      <c r="A21" s="44">
        <v>11</v>
      </c>
      <c r="B21" s="61" t="s">
        <v>372</v>
      </c>
      <c r="C21" s="39" t="s">
        <v>373</v>
      </c>
      <c r="D21" s="1" t="s">
        <v>85</v>
      </c>
      <c r="E21" s="40" t="s">
        <v>374</v>
      </c>
      <c r="F21" s="44">
        <v>1</v>
      </c>
      <c r="G21" s="41">
        <v>180</v>
      </c>
      <c r="H21" s="44" t="s">
        <v>138</v>
      </c>
    </row>
    <row r="22" spans="1:14" s="8" customFormat="1" ht="96.6">
      <c r="A22" s="44">
        <v>12</v>
      </c>
      <c r="B22" s="1" t="s">
        <v>391</v>
      </c>
      <c r="C22" s="39" t="s">
        <v>373</v>
      </c>
      <c r="D22" s="1" t="s">
        <v>52</v>
      </c>
      <c r="E22" s="1" t="s">
        <v>439</v>
      </c>
      <c r="F22" s="44">
        <v>1</v>
      </c>
      <c r="G22" s="41">
        <v>5</v>
      </c>
      <c r="H22" s="44" t="s">
        <v>140</v>
      </c>
    </row>
    <row r="23" spans="1:14" s="8" customFormat="1" ht="110.4">
      <c r="A23" s="44">
        <v>13</v>
      </c>
      <c r="B23" s="40" t="s">
        <v>139</v>
      </c>
      <c r="C23" s="39">
        <v>44934</v>
      </c>
      <c r="D23" s="1" t="s">
        <v>108</v>
      </c>
      <c r="E23" s="40" t="s">
        <v>137</v>
      </c>
      <c r="F23" s="44">
        <v>1</v>
      </c>
      <c r="G23" s="41">
        <v>20</v>
      </c>
      <c r="H23" s="44" t="s">
        <v>141</v>
      </c>
    </row>
    <row r="24" spans="1:14" s="8" customFormat="1" ht="82.8">
      <c r="A24" s="44">
        <v>14</v>
      </c>
      <c r="B24" s="40" t="s">
        <v>127</v>
      </c>
      <c r="C24" s="39">
        <v>44946</v>
      </c>
      <c r="D24" s="1" t="s">
        <v>85</v>
      </c>
      <c r="E24" s="1" t="s">
        <v>194</v>
      </c>
      <c r="F24" s="44">
        <v>1</v>
      </c>
      <c r="G24" s="41">
        <v>50</v>
      </c>
      <c r="H24" s="44" t="s">
        <v>145</v>
      </c>
    </row>
    <row r="25" spans="1:14" s="8" customFormat="1" ht="69">
      <c r="A25" s="44">
        <v>15</v>
      </c>
      <c r="B25" s="1" t="s">
        <v>296</v>
      </c>
      <c r="C25" s="39">
        <v>44951</v>
      </c>
      <c r="D25" s="40" t="s">
        <v>109</v>
      </c>
      <c r="E25" s="40" t="s">
        <v>376</v>
      </c>
      <c r="F25" s="49">
        <v>1</v>
      </c>
      <c r="G25" s="41">
        <v>180</v>
      </c>
      <c r="H25" s="44" t="s">
        <v>144</v>
      </c>
    </row>
    <row r="26" spans="1:14" s="8" customFormat="1" ht="69">
      <c r="A26" s="44">
        <v>16</v>
      </c>
      <c r="B26" s="1" t="s">
        <v>259</v>
      </c>
      <c r="C26" s="39">
        <v>44952</v>
      </c>
      <c r="D26" s="40" t="s">
        <v>109</v>
      </c>
      <c r="E26" s="40" t="s">
        <v>375</v>
      </c>
      <c r="F26" s="49">
        <v>1</v>
      </c>
      <c r="G26" s="41">
        <v>180</v>
      </c>
      <c r="H26" s="44" t="s">
        <v>144</v>
      </c>
    </row>
    <row r="27" spans="1:14" s="8" customFormat="1" ht="124.2">
      <c r="A27" s="44">
        <v>17</v>
      </c>
      <c r="B27" s="1" t="s">
        <v>110</v>
      </c>
      <c r="C27" s="47" t="s">
        <v>282</v>
      </c>
      <c r="D27" s="1" t="s">
        <v>93</v>
      </c>
      <c r="E27" s="40" t="s">
        <v>198</v>
      </c>
      <c r="F27" s="44">
        <v>1</v>
      </c>
      <c r="G27" s="41"/>
      <c r="H27" s="44" t="s">
        <v>142</v>
      </c>
    </row>
    <row r="28" spans="1:14" s="8" customFormat="1" ht="69">
      <c r="A28" s="44">
        <v>18</v>
      </c>
      <c r="B28" s="46" t="s">
        <v>295</v>
      </c>
      <c r="C28" s="39" t="s">
        <v>593</v>
      </c>
      <c r="D28" s="46" t="s">
        <v>85</v>
      </c>
      <c r="E28" s="46" t="s">
        <v>377</v>
      </c>
      <c r="F28" s="49">
        <v>1</v>
      </c>
      <c r="G28" s="41">
        <v>180</v>
      </c>
      <c r="H28" s="44" t="s">
        <v>142</v>
      </c>
    </row>
    <row r="29" spans="1:14" s="8" customFormat="1" ht="69">
      <c r="A29" s="44">
        <v>19</v>
      </c>
      <c r="B29" s="46" t="s">
        <v>433</v>
      </c>
      <c r="C29" s="39" t="s">
        <v>594</v>
      </c>
      <c r="D29" s="46" t="s">
        <v>56</v>
      </c>
      <c r="E29" s="46" t="s">
        <v>375</v>
      </c>
      <c r="F29" s="49">
        <v>1</v>
      </c>
      <c r="G29" s="41">
        <v>180</v>
      </c>
      <c r="H29" s="44" t="s">
        <v>142</v>
      </c>
    </row>
    <row r="30" spans="1:14" s="8" customFormat="1" ht="13.8">
      <c r="A30" s="44"/>
      <c r="B30" s="42"/>
      <c r="C30" s="47"/>
      <c r="D30" s="46"/>
      <c r="E30" s="46"/>
      <c r="F30" s="49"/>
      <c r="G30" s="41"/>
      <c r="H30" s="44"/>
    </row>
    <row r="31" spans="1:14" s="127" customFormat="1">
      <c r="A31" s="28"/>
      <c r="B31" s="108" t="s">
        <v>222</v>
      </c>
      <c r="C31" s="19"/>
      <c r="D31" s="20"/>
      <c r="E31" s="20"/>
      <c r="F31" s="21">
        <f>SUM(F11:F29)</f>
        <v>27</v>
      </c>
      <c r="G31" s="21">
        <f>SUM(G11:G29)</f>
        <v>2555</v>
      </c>
      <c r="H31" s="109"/>
      <c r="I31" s="126"/>
      <c r="J31" s="126"/>
      <c r="K31" s="126"/>
      <c r="L31" s="126"/>
      <c r="M31" s="126"/>
      <c r="N31" s="126"/>
    </row>
    <row r="32" spans="1:14" s="126" customFormat="1">
      <c r="A32" s="28"/>
      <c r="B32" s="108" t="s">
        <v>43</v>
      </c>
      <c r="C32" s="19"/>
      <c r="D32" s="20"/>
      <c r="E32" s="20"/>
      <c r="F32" s="21"/>
      <c r="G32" s="21"/>
      <c r="H32" s="109"/>
    </row>
    <row r="33" spans="1:14" s="126" customFormat="1">
      <c r="A33" s="28"/>
      <c r="B33" s="108" t="s">
        <v>24</v>
      </c>
      <c r="C33" s="19"/>
      <c r="D33" s="20"/>
      <c r="E33" s="20"/>
      <c r="F33" s="21">
        <f>SUM(F14:F29)-F26-F29</f>
        <v>22</v>
      </c>
      <c r="G33" s="21">
        <f>SUM(G14:G29)-G26-G29</f>
        <v>2195</v>
      </c>
      <c r="H33" s="109"/>
    </row>
    <row r="34" spans="1:14" s="126" customFormat="1" ht="28.8">
      <c r="A34" s="28"/>
      <c r="B34" s="108" t="s">
        <v>426</v>
      </c>
      <c r="C34" s="19"/>
      <c r="D34" s="20"/>
      <c r="E34" s="20"/>
      <c r="F34" s="21">
        <f>SUM(F11:F13)</f>
        <v>3</v>
      </c>
      <c r="G34" s="21"/>
      <c r="H34" s="109"/>
    </row>
    <row r="35" spans="1:14" s="126" customFormat="1">
      <c r="A35" s="28"/>
      <c r="B35" s="75"/>
      <c r="C35" s="76"/>
      <c r="D35" s="77"/>
      <c r="E35" s="77"/>
      <c r="F35" s="78"/>
      <c r="G35" s="78"/>
      <c r="H35" s="110"/>
    </row>
    <row r="36" spans="1:14" s="129" customFormat="1">
      <c r="A36" s="45"/>
      <c r="B36" s="38" t="s">
        <v>28</v>
      </c>
      <c r="C36" s="4"/>
      <c r="D36" s="4"/>
      <c r="E36" s="37"/>
      <c r="F36" s="37"/>
      <c r="G36" s="37"/>
      <c r="H36" s="111"/>
      <c r="I36" s="128"/>
      <c r="J36" s="128"/>
      <c r="K36" s="128"/>
      <c r="L36" s="128"/>
      <c r="M36" s="128"/>
      <c r="N36" s="128"/>
    </row>
    <row r="37" spans="1:14" s="129" customFormat="1" ht="82.8">
      <c r="A37" s="44">
        <v>20</v>
      </c>
      <c r="B37" s="101" t="s">
        <v>472</v>
      </c>
      <c r="C37" s="39" t="s">
        <v>199</v>
      </c>
      <c r="D37" s="40" t="s">
        <v>371</v>
      </c>
      <c r="E37" s="40" t="s">
        <v>19</v>
      </c>
      <c r="F37" s="44">
        <v>1</v>
      </c>
      <c r="G37" s="37"/>
      <c r="H37" s="44" t="s">
        <v>587</v>
      </c>
      <c r="I37" s="128"/>
      <c r="J37" s="128"/>
      <c r="K37" s="128"/>
      <c r="L37" s="128"/>
      <c r="M37" s="128"/>
      <c r="N37" s="128"/>
    </row>
    <row r="38" spans="1:14" s="129" customFormat="1" ht="96.6">
      <c r="A38" s="44">
        <v>21</v>
      </c>
      <c r="B38" s="101" t="s">
        <v>473</v>
      </c>
      <c r="C38" s="39" t="s">
        <v>199</v>
      </c>
      <c r="D38" s="40" t="s">
        <v>371</v>
      </c>
      <c r="E38" s="40" t="s">
        <v>19</v>
      </c>
      <c r="F38" s="44">
        <v>1</v>
      </c>
      <c r="G38" s="37"/>
      <c r="H38" s="44" t="s">
        <v>587</v>
      </c>
      <c r="I38" s="128"/>
      <c r="J38" s="128"/>
      <c r="K38" s="128"/>
      <c r="L38" s="128"/>
      <c r="M38" s="128"/>
      <c r="N38" s="128"/>
    </row>
    <row r="39" spans="1:14" s="129" customFormat="1" ht="82.8">
      <c r="A39" s="44">
        <v>22</v>
      </c>
      <c r="B39" s="101" t="s">
        <v>484</v>
      </c>
      <c r="C39" s="39" t="s">
        <v>199</v>
      </c>
      <c r="D39" s="40" t="s">
        <v>371</v>
      </c>
      <c r="E39" s="40" t="s">
        <v>19</v>
      </c>
      <c r="F39" s="44">
        <v>1</v>
      </c>
      <c r="G39" s="37"/>
      <c r="H39" s="44" t="s">
        <v>587</v>
      </c>
      <c r="I39" s="128"/>
      <c r="J39" s="128"/>
      <c r="K39" s="128"/>
      <c r="L39" s="128"/>
      <c r="M39" s="128"/>
      <c r="N39" s="128"/>
    </row>
    <row r="40" spans="1:14" s="8" customFormat="1" ht="82.8">
      <c r="A40" s="44">
        <v>23</v>
      </c>
      <c r="B40" s="101" t="s">
        <v>474</v>
      </c>
      <c r="C40" s="39" t="s">
        <v>199</v>
      </c>
      <c r="D40" s="40" t="s">
        <v>371</v>
      </c>
      <c r="E40" s="40" t="s">
        <v>19</v>
      </c>
      <c r="F40" s="44">
        <v>1</v>
      </c>
      <c r="G40" s="41"/>
      <c r="H40" s="44" t="s">
        <v>587</v>
      </c>
    </row>
    <row r="41" spans="1:14" s="8" customFormat="1" ht="82.8">
      <c r="A41" s="44">
        <v>24</v>
      </c>
      <c r="B41" s="101" t="s">
        <v>475</v>
      </c>
      <c r="C41" s="39" t="s">
        <v>199</v>
      </c>
      <c r="D41" s="40" t="s">
        <v>371</v>
      </c>
      <c r="E41" s="40" t="s">
        <v>19</v>
      </c>
      <c r="F41" s="44">
        <v>1</v>
      </c>
      <c r="G41" s="41"/>
      <c r="H41" s="44" t="s">
        <v>587</v>
      </c>
    </row>
    <row r="42" spans="1:14" s="8" customFormat="1" ht="82.8">
      <c r="A42" s="44">
        <v>25</v>
      </c>
      <c r="B42" s="101" t="s">
        <v>476</v>
      </c>
      <c r="C42" s="39" t="s">
        <v>199</v>
      </c>
      <c r="D42" s="40" t="s">
        <v>371</v>
      </c>
      <c r="E42" s="1" t="s">
        <v>18</v>
      </c>
      <c r="F42" s="44">
        <v>1</v>
      </c>
      <c r="G42" s="44"/>
      <c r="H42" s="44" t="s">
        <v>588</v>
      </c>
    </row>
    <row r="43" spans="1:14" s="8" customFormat="1" ht="110.4">
      <c r="A43" s="44">
        <v>26</v>
      </c>
      <c r="B43" s="1" t="s">
        <v>365</v>
      </c>
      <c r="C43" s="39" t="s">
        <v>378</v>
      </c>
      <c r="D43" s="40" t="s">
        <v>516</v>
      </c>
      <c r="E43" s="40" t="s">
        <v>10</v>
      </c>
      <c r="F43" s="44">
        <v>1</v>
      </c>
      <c r="G43" s="41"/>
      <c r="H43" s="44" t="s">
        <v>157</v>
      </c>
    </row>
    <row r="44" spans="1:14" s="8" customFormat="1" ht="69">
      <c r="A44" s="44">
        <v>27</v>
      </c>
      <c r="B44" s="1" t="s">
        <v>196</v>
      </c>
      <c r="C44" s="39">
        <v>44959</v>
      </c>
      <c r="D44" s="46" t="s">
        <v>85</v>
      </c>
      <c r="E44" s="1" t="s">
        <v>260</v>
      </c>
      <c r="F44" s="44">
        <v>1</v>
      </c>
      <c r="G44" s="44">
        <v>180</v>
      </c>
      <c r="H44" s="44" t="s">
        <v>147</v>
      </c>
    </row>
    <row r="45" spans="1:14" s="8" customFormat="1" ht="82.8">
      <c r="A45" s="44">
        <v>28</v>
      </c>
      <c r="B45" s="1" t="s">
        <v>172</v>
      </c>
      <c r="C45" s="39">
        <v>44969</v>
      </c>
      <c r="D45" s="40" t="s">
        <v>16</v>
      </c>
      <c r="E45" s="1" t="s">
        <v>517</v>
      </c>
      <c r="F45" s="44">
        <v>1</v>
      </c>
      <c r="G45" s="44">
        <v>150</v>
      </c>
      <c r="H45" s="44" t="s">
        <v>147</v>
      </c>
    </row>
    <row r="46" spans="1:14" s="36" customFormat="1" ht="82.8">
      <c r="A46" s="44">
        <v>29</v>
      </c>
      <c r="B46" s="46" t="s">
        <v>297</v>
      </c>
      <c r="C46" s="47">
        <v>44972</v>
      </c>
      <c r="D46" s="40" t="s">
        <v>262</v>
      </c>
      <c r="E46" s="1" t="s">
        <v>105</v>
      </c>
      <c r="F46" s="44">
        <v>1</v>
      </c>
      <c r="G46" s="49">
        <v>100</v>
      </c>
      <c r="H46" s="44" t="s">
        <v>147</v>
      </c>
      <c r="I46" s="8"/>
      <c r="J46" s="8"/>
      <c r="K46" s="8"/>
      <c r="L46" s="8"/>
      <c r="M46" s="8"/>
      <c r="N46" s="8"/>
    </row>
    <row r="47" spans="1:14" s="36" customFormat="1" ht="69">
      <c r="A47" s="44">
        <v>30</v>
      </c>
      <c r="B47" s="46" t="s">
        <v>389</v>
      </c>
      <c r="C47" s="47" t="s">
        <v>277</v>
      </c>
      <c r="D47" s="46" t="s">
        <v>85</v>
      </c>
      <c r="E47" s="1" t="s">
        <v>13</v>
      </c>
      <c r="F47" s="44"/>
      <c r="G47" s="49"/>
      <c r="H47" s="44"/>
      <c r="I47" s="8"/>
      <c r="J47" s="8"/>
      <c r="K47" s="8"/>
      <c r="L47" s="8"/>
      <c r="M47" s="8"/>
      <c r="N47" s="8"/>
    </row>
    <row r="48" spans="1:14" s="35" customFormat="1" ht="110.4">
      <c r="A48" s="44">
        <v>31</v>
      </c>
      <c r="B48" s="1" t="s">
        <v>129</v>
      </c>
      <c r="C48" s="39">
        <v>44974</v>
      </c>
      <c r="D48" s="40" t="s">
        <v>42</v>
      </c>
      <c r="E48" s="1" t="s">
        <v>298</v>
      </c>
      <c r="F48" s="44">
        <v>1</v>
      </c>
      <c r="G48" s="41">
        <v>20</v>
      </c>
      <c r="H48" s="44" t="s">
        <v>145</v>
      </c>
      <c r="J48" s="8"/>
      <c r="K48" s="8"/>
      <c r="L48" s="8"/>
    </row>
    <row r="49" spans="1:14" s="35" customFormat="1" ht="124.2">
      <c r="A49" s="44">
        <v>32</v>
      </c>
      <c r="B49" s="1" t="s">
        <v>388</v>
      </c>
      <c r="C49" s="39" t="s">
        <v>278</v>
      </c>
      <c r="D49" s="46" t="s">
        <v>85</v>
      </c>
      <c r="E49" s="1" t="s">
        <v>13</v>
      </c>
      <c r="F49" s="44">
        <v>1</v>
      </c>
      <c r="G49" s="41"/>
      <c r="H49" s="44" t="s">
        <v>158</v>
      </c>
      <c r="J49" s="8"/>
      <c r="K49" s="8"/>
      <c r="L49" s="8"/>
    </row>
    <row r="50" spans="1:14" s="36" customFormat="1" ht="69">
      <c r="A50" s="44">
        <v>33</v>
      </c>
      <c r="B50" s="1" t="s">
        <v>413</v>
      </c>
      <c r="C50" s="39">
        <v>44978</v>
      </c>
      <c r="D50" s="46" t="s">
        <v>85</v>
      </c>
      <c r="E50" s="1" t="s">
        <v>375</v>
      </c>
      <c r="F50" s="104">
        <v>1</v>
      </c>
      <c r="G50" s="104">
        <v>180</v>
      </c>
      <c r="H50" s="44" t="s">
        <v>144</v>
      </c>
      <c r="I50" s="8"/>
      <c r="J50" s="8"/>
      <c r="K50" s="8"/>
      <c r="L50" s="8"/>
      <c r="M50" s="8"/>
      <c r="N50" s="8"/>
    </row>
    <row r="51" spans="1:14" s="8" customFormat="1" ht="96.6">
      <c r="A51" s="44">
        <v>34</v>
      </c>
      <c r="B51" s="1" t="s">
        <v>403</v>
      </c>
      <c r="C51" s="39">
        <v>44978</v>
      </c>
      <c r="D51" s="40" t="s">
        <v>14</v>
      </c>
      <c r="E51" s="1" t="s">
        <v>439</v>
      </c>
      <c r="F51" s="44">
        <v>1</v>
      </c>
      <c r="G51" s="44">
        <v>5</v>
      </c>
      <c r="H51" s="44" t="s">
        <v>140</v>
      </c>
    </row>
    <row r="52" spans="1:14" s="36" customFormat="1" ht="96.6">
      <c r="A52" s="44">
        <v>35</v>
      </c>
      <c r="B52" s="42" t="s">
        <v>299</v>
      </c>
      <c r="C52" s="47">
        <v>44978</v>
      </c>
      <c r="D52" s="42" t="s">
        <v>71</v>
      </c>
      <c r="E52" s="1" t="s">
        <v>404</v>
      </c>
      <c r="F52" s="44">
        <v>1</v>
      </c>
      <c r="G52" s="49">
        <v>50</v>
      </c>
      <c r="H52" s="44" t="s">
        <v>147</v>
      </c>
      <c r="I52" s="8"/>
      <c r="J52" s="8"/>
      <c r="K52" s="8"/>
      <c r="L52" s="8"/>
      <c r="M52" s="8"/>
      <c r="N52" s="8"/>
    </row>
    <row r="53" spans="1:14" s="36" customFormat="1" ht="110.4">
      <c r="A53" s="44">
        <v>36</v>
      </c>
      <c r="B53" s="40" t="s">
        <v>83</v>
      </c>
      <c r="C53" s="39">
        <v>44979</v>
      </c>
      <c r="D53" s="48" t="s">
        <v>42</v>
      </c>
      <c r="E53" s="40" t="s">
        <v>98</v>
      </c>
      <c r="F53" s="44">
        <v>1</v>
      </c>
      <c r="G53" s="49">
        <v>20</v>
      </c>
      <c r="H53" s="44" t="s">
        <v>141</v>
      </c>
      <c r="I53" s="8"/>
      <c r="J53" s="8"/>
      <c r="K53" s="8"/>
      <c r="L53" s="8"/>
      <c r="M53" s="8"/>
      <c r="N53" s="8"/>
    </row>
    <row r="54" spans="1:14" s="36" customFormat="1" ht="124.2">
      <c r="A54" s="44">
        <v>37</v>
      </c>
      <c r="B54" s="46" t="s">
        <v>390</v>
      </c>
      <c r="C54" s="47">
        <v>44979</v>
      </c>
      <c r="D54" s="40" t="s">
        <v>111</v>
      </c>
      <c r="E54" s="46" t="s">
        <v>581</v>
      </c>
      <c r="F54" s="44">
        <v>1</v>
      </c>
      <c r="G54" s="49">
        <v>20</v>
      </c>
      <c r="H54" s="44" t="s">
        <v>147</v>
      </c>
      <c r="I54" s="8"/>
      <c r="J54" s="8"/>
      <c r="K54" s="8"/>
      <c r="L54" s="8"/>
      <c r="M54" s="8"/>
      <c r="N54" s="8"/>
    </row>
    <row r="55" spans="1:14" s="36" customFormat="1" ht="69">
      <c r="A55" s="44">
        <v>38</v>
      </c>
      <c r="B55" s="46" t="s">
        <v>300</v>
      </c>
      <c r="C55" s="47">
        <v>44980</v>
      </c>
      <c r="D55" s="46" t="s">
        <v>52</v>
      </c>
      <c r="E55" s="46" t="s">
        <v>405</v>
      </c>
      <c r="F55" s="44">
        <v>1</v>
      </c>
      <c r="G55" s="49">
        <v>180</v>
      </c>
      <c r="H55" s="44" t="s">
        <v>147</v>
      </c>
      <c r="I55" s="8"/>
      <c r="J55" s="8"/>
      <c r="K55" s="8"/>
      <c r="L55" s="8"/>
      <c r="M55" s="8"/>
      <c r="N55" s="8"/>
    </row>
    <row r="56" spans="1:14" s="35" customFormat="1" ht="124.2">
      <c r="A56" s="44">
        <v>39</v>
      </c>
      <c r="B56" s="1" t="s">
        <v>110</v>
      </c>
      <c r="C56" s="47" t="s">
        <v>283</v>
      </c>
      <c r="D56" s="1" t="s">
        <v>93</v>
      </c>
      <c r="E56" s="40" t="s">
        <v>198</v>
      </c>
      <c r="F56" s="44">
        <v>1</v>
      </c>
      <c r="G56" s="41"/>
      <c r="H56" s="49"/>
      <c r="J56" s="8"/>
      <c r="K56" s="8"/>
      <c r="L56" s="8"/>
    </row>
    <row r="57" spans="1:14" s="8" customFormat="1" ht="179.4">
      <c r="A57" s="44">
        <v>40</v>
      </c>
      <c r="B57" s="40" t="s">
        <v>95</v>
      </c>
      <c r="C57" s="39">
        <v>44983</v>
      </c>
      <c r="D57" s="40" t="s">
        <v>156</v>
      </c>
      <c r="E57" s="1" t="s">
        <v>303</v>
      </c>
      <c r="F57" s="44">
        <v>1</v>
      </c>
      <c r="G57" s="44">
        <v>100</v>
      </c>
      <c r="H57" s="44" t="s">
        <v>150</v>
      </c>
    </row>
    <row r="58" spans="1:14" s="8" customFormat="1" ht="179.4">
      <c r="A58" s="44">
        <v>41</v>
      </c>
      <c r="B58" s="1" t="s">
        <v>174</v>
      </c>
      <c r="C58" s="39">
        <v>44983</v>
      </c>
      <c r="D58" s="40" t="s">
        <v>156</v>
      </c>
      <c r="E58" s="40" t="s">
        <v>9</v>
      </c>
      <c r="F58" s="44">
        <v>1</v>
      </c>
      <c r="G58" s="41">
        <v>1000</v>
      </c>
      <c r="H58" s="44" t="s">
        <v>150</v>
      </c>
    </row>
    <row r="59" spans="1:14" s="127" customFormat="1">
      <c r="A59" s="28"/>
      <c r="B59" s="108" t="s">
        <v>221</v>
      </c>
      <c r="C59" s="19"/>
      <c r="D59" s="20"/>
      <c r="E59" s="20"/>
      <c r="F59" s="21">
        <f>SUM(F37:F58)</f>
        <v>21</v>
      </c>
      <c r="G59" s="21">
        <f>SUM(G37:G58)</f>
        <v>2005</v>
      </c>
      <c r="H59" s="109"/>
      <c r="I59" s="126"/>
      <c r="J59" s="8"/>
      <c r="K59" s="8"/>
      <c r="L59" s="8"/>
      <c r="M59" s="126"/>
      <c r="N59" s="126"/>
    </row>
    <row r="60" spans="1:14" s="126" customFormat="1">
      <c r="A60" s="28"/>
      <c r="B60" s="108" t="s">
        <v>43</v>
      </c>
      <c r="C60" s="19"/>
      <c r="D60" s="20"/>
      <c r="E60" s="20"/>
      <c r="F60" s="21"/>
      <c r="G60" s="21"/>
      <c r="H60" s="109"/>
      <c r="J60" s="8"/>
      <c r="K60" s="8"/>
      <c r="L60" s="8"/>
    </row>
    <row r="61" spans="1:14" s="126" customFormat="1">
      <c r="A61" s="28"/>
      <c r="B61" s="108" t="s">
        <v>24</v>
      </c>
      <c r="C61" s="19"/>
      <c r="D61" s="20"/>
      <c r="E61" s="20"/>
      <c r="F61" s="21">
        <f>SUM(F43:F58)-F50</f>
        <v>14</v>
      </c>
      <c r="G61" s="21">
        <f>SUM(G43:G58)-G50</f>
        <v>1825</v>
      </c>
      <c r="H61" s="109"/>
      <c r="J61" s="8"/>
      <c r="K61" s="8"/>
      <c r="L61" s="8"/>
    </row>
    <row r="62" spans="1:14" s="126" customFormat="1" ht="28.8">
      <c r="A62" s="28"/>
      <c r="B62" s="108" t="s">
        <v>426</v>
      </c>
      <c r="C62" s="19"/>
      <c r="D62" s="20"/>
      <c r="E62" s="20"/>
      <c r="F62" s="21">
        <f>SUM(F37:F42)</f>
        <v>6</v>
      </c>
      <c r="G62" s="21"/>
      <c r="H62" s="109"/>
    </row>
    <row r="63" spans="1:14" s="36" customFormat="1" ht="13.8">
      <c r="A63" s="45"/>
      <c r="B63" s="38" t="s">
        <v>27</v>
      </c>
      <c r="C63" s="55"/>
      <c r="D63" s="55"/>
      <c r="E63" s="51"/>
      <c r="F63" s="51"/>
      <c r="G63" s="51"/>
      <c r="H63" s="49"/>
      <c r="I63" s="8"/>
      <c r="J63" s="8"/>
      <c r="K63" s="8"/>
      <c r="L63" s="8"/>
      <c r="M63" s="8"/>
      <c r="N63" s="8"/>
    </row>
    <row r="64" spans="1:14" s="36" customFormat="1" ht="82.8">
      <c r="A64" s="44">
        <v>42</v>
      </c>
      <c r="B64" s="40" t="s">
        <v>392</v>
      </c>
      <c r="C64" s="39" t="s">
        <v>393</v>
      </c>
      <c r="D64" s="40" t="s">
        <v>371</v>
      </c>
      <c r="E64" s="40" t="s">
        <v>19</v>
      </c>
      <c r="F64" s="44">
        <v>1</v>
      </c>
      <c r="G64" s="41"/>
      <c r="H64" s="44" t="s">
        <v>587</v>
      </c>
      <c r="I64" s="8"/>
      <c r="J64" s="8"/>
      <c r="K64" s="8"/>
      <c r="L64" s="8"/>
      <c r="M64" s="8"/>
      <c r="N64" s="8"/>
    </row>
    <row r="65" spans="1:14" s="36" customFormat="1" ht="82.8">
      <c r="A65" s="44">
        <v>43</v>
      </c>
      <c r="B65" s="103" t="s">
        <v>441</v>
      </c>
      <c r="C65" s="39" t="s">
        <v>393</v>
      </c>
      <c r="D65" s="40" t="s">
        <v>371</v>
      </c>
      <c r="E65" s="40" t="s">
        <v>19</v>
      </c>
      <c r="F65" s="44">
        <v>1</v>
      </c>
      <c r="G65" s="41"/>
      <c r="H65" s="44" t="s">
        <v>587</v>
      </c>
      <c r="I65" s="8"/>
      <c r="J65" s="8"/>
      <c r="K65" s="8"/>
      <c r="L65" s="8"/>
      <c r="M65" s="8"/>
      <c r="N65" s="8"/>
    </row>
    <row r="66" spans="1:14" s="36" customFormat="1" ht="119.25" customHeight="1">
      <c r="A66" s="44">
        <v>44</v>
      </c>
      <c r="B66" s="103" t="s">
        <v>445</v>
      </c>
      <c r="C66" s="39" t="s">
        <v>393</v>
      </c>
      <c r="D66" s="40" t="s">
        <v>371</v>
      </c>
      <c r="E66" s="40" t="s">
        <v>19</v>
      </c>
      <c r="F66" s="44">
        <v>1</v>
      </c>
      <c r="G66" s="41"/>
      <c r="H66" s="44" t="s">
        <v>587</v>
      </c>
      <c r="I66" s="8"/>
      <c r="J66" s="8"/>
      <c r="K66" s="8"/>
      <c r="L66" s="8"/>
      <c r="M66" s="8"/>
      <c r="N66" s="8"/>
    </row>
    <row r="67" spans="1:14" s="36" customFormat="1" ht="82.8">
      <c r="A67" s="44">
        <v>45</v>
      </c>
      <c r="B67" s="103" t="s">
        <v>442</v>
      </c>
      <c r="C67" s="39" t="s">
        <v>393</v>
      </c>
      <c r="D67" s="40" t="s">
        <v>371</v>
      </c>
      <c r="E67" s="40" t="s">
        <v>19</v>
      </c>
      <c r="F67" s="44">
        <v>1</v>
      </c>
      <c r="G67" s="41"/>
      <c r="H67" s="44" t="s">
        <v>587</v>
      </c>
      <c r="I67" s="8"/>
      <c r="J67" s="8"/>
      <c r="K67" s="8"/>
      <c r="L67" s="8"/>
      <c r="M67" s="8"/>
      <c r="N67" s="8"/>
    </row>
    <row r="68" spans="1:14" s="36" customFormat="1" ht="69">
      <c r="A68" s="44">
        <v>46</v>
      </c>
      <c r="B68" s="103" t="s">
        <v>443</v>
      </c>
      <c r="C68" s="39" t="s">
        <v>393</v>
      </c>
      <c r="D68" s="40" t="s">
        <v>371</v>
      </c>
      <c r="E68" s="40" t="s">
        <v>19</v>
      </c>
      <c r="F68" s="44">
        <v>1</v>
      </c>
      <c r="G68" s="41"/>
      <c r="H68" s="44" t="s">
        <v>587</v>
      </c>
      <c r="I68" s="8"/>
      <c r="J68" s="8"/>
      <c r="K68" s="8"/>
      <c r="L68" s="8"/>
      <c r="M68" s="8"/>
      <c r="N68" s="8"/>
    </row>
    <row r="69" spans="1:14" s="8" customFormat="1" ht="82.8">
      <c r="A69" s="44">
        <v>47</v>
      </c>
      <c r="B69" s="103" t="s">
        <v>444</v>
      </c>
      <c r="C69" s="39" t="s">
        <v>393</v>
      </c>
      <c r="D69" s="40" t="s">
        <v>371</v>
      </c>
      <c r="E69" s="40" t="s">
        <v>19</v>
      </c>
      <c r="F69" s="44">
        <v>1</v>
      </c>
      <c r="G69" s="41"/>
      <c r="H69" s="44" t="s">
        <v>587</v>
      </c>
      <c r="J69" s="129"/>
    </row>
    <row r="70" spans="1:14" s="36" customFormat="1" ht="124.2">
      <c r="A70" s="44">
        <v>48</v>
      </c>
      <c r="B70" s="42" t="s">
        <v>113</v>
      </c>
      <c r="C70" s="47">
        <v>44986</v>
      </c>
      <c r="D70" s="46" t="s">
        <v>151</v>
      </c>
      <c r="E70" s="46" t="s">
        <v>112</v>
      </c>
      <c r="F70" s="49">
        <v>1</v>
      </c>
      <c r="G70" s="49">
        <v>50</v>
      </c>
      <c r="H70" s="50" t="s">
        <v>149</v>
      </c>
      <c r="I70" s="8"/>
      <c r="J70" s="8"/>
      <c r="K70" s="8"/>
      <c r="L70" s="8"/>
      <c r="M70" s="8"/>
      <c r="N70" s="8"/>
    </row>
    <row r="71" spans="1:14" s="36" customFormat="1" ht="69">
      <c r="A71" s="44">
        <v>49</v>
      </c>
      <c r="B71" s="42" t="s">
        <v>102</v>
      </c>
      <c r="C71" s="47" t="s">
        <v>602</v>
      </c>
      <c r="D71" s="46" t="s">
        <v>55</v>
      </c>
      <c r="E71" s="46" t="s">
        <v>263</v>
      </c>
      <c r="F71" s="44">
        <v>1</v>
      </c>
      <c r="G71" s="49">
        <v>180</v>
      </c>
      <c r="H71" s="50" t="s">
        <v>135</v>
      </c>
      <c r="I71" s="8"/>
      <c r="J71" s="8"/>
      <c r="K71" s="8"/>
      <c r="L71" s="8"/>
      <c r="M71" s="8"/>
      <c r="N71" s="8"/>
    </row>
    <row r="72" spans="1:14" s="36" customFormat="1" ht="179.4">
      <c r="A72" s="44">
        <v>50</v>
      </c>
      <c r="B72" s="42" t="s">
        <v>173</v>
      </c>
      <c r="C72" s="39" t="s">
        <v>603</v>
      </c>
      <c r="D72" s="46" t="s">
        <v>55</v>
      </c>
      <c r="E72" s="46" t="s">
        <v>440</v>
      </c>
      <c r="F72" s="44">
        <v>1</v>
      </c>
      <c r="G72" s="49">
        <v>180</v>
      </c>
      <c r="H72" s="44" t="s">
        <v>150</v>
      </c>
      <c r="I72" s="8"/>
      <c r="J72" s="8"/>
      <c r="K72" s="8"/>
      <c r="L72" s="8"/>
      <c r="M72" s="8"/>
      <c r="N72" s="8"/>
    </row>
    <row r="73" spans="1:14" s="36" customFormat="1" ht="110.4">
      <c r="A73" s="44">
        <v>51</v>
      </c>
      <c r="B73" s="42" t="s">
        <v>100</v>
      </c>
      <c r="C73" s="47">
        <v>44992</v>
      </c>
      <c r="D73" s="46" t="s">
        <v>155</v>
      </c>
      <c r="E73" s="40" t="s">
        <v>137</v>
      </c>
      <c r="F73" s="44">
        <v>1</v>
      </c>
      <c r="G73" s="49">
        <v>20</v>
      </c>
      <c r="H73" s="44" t="s">
        <v>342</v>
      </c>
      <c r="I73" s="8"/>
      <c r="J73" s="8"/>
      <c r="K73" s="8"/>
      <c r="L73" s="8"/>
      <c r="M73" s="8"/>
      <c r="N73" s="8"/>
    </row>
    <row r="74" spans="1:14" s="8" customFormat="1" ht="96.6">
      <c r="A74" s="44">
        <v>52</v>
      </c>
      <c r="B74" s="40" t="s">
        <v>325</v>
      </c>
      <c r="C74" s="39" t="s">
        <v>200</v>
      </c>
      <c r="D74" s="40" t="s">
        <v>22</v>
      </c>
      <c r="E74" s="40" t="s">
        <v>10</v>
      </c>
      <c r="F74" s="49">
        <v>1</v>
      </c>
      <c r="G74" s="41">
        <v>200</v>
      </c>
      <c r="H74" s="44" t="s">
        <v>152</v>
      </c>
      <c r="J74" s="112"/>
    </row>
    <row r="75" spans="1:14" s="8" customFormat="1" ht="96.6">
      <c r="A75" s="44">
        <v>53</v>
      </c>
      <c r="B75" s="40" t="s">
        <v>406</v>
      </c>
      <c r="C75" s="39">
        <v>44993</v>
      </c>
      <c r="D75" s="40" t="s">
        <v>14</v>
      </c>
      <c r="E75" s="1" t="s">
        <v>439</v>
      </c>
      <c r="F75" s="44">
        <v>1</v>
      </c>
      <c r="G75" s="44">
        <v>5</v>
      </c>
      <c r="H75" s="44" t="s">
        <v>140</v>
      </c>
    </row>
    <row r="76" spans="1:14" s="36" customFormat="1" ht="110.4">
      <c r="A76" s="44">
        <v>54</v>
      </c>
      <c r="B76" s="42" t="s">
        <v>302</v>
      </c>
      <c r="C76" s="47" t="s">
        <v>604</v>
      </c>
      <c r="D76" s="46" t="s">
        <v>153</v>
      </c>
      <c r="E76" s="46" t="s">
        <v>520</v>
      </c>
      <c r="F76" s="49">
        <v>1</v>
      </c>
      <c r="G76" s="49">
        <v>180</v>
      </c>
      <c r="H76" s="44" t="s">
        <v>154</v>
      </c>
      <c r="I76" s="8"/>
      <c r="J76" s="8"/>
      <c r="K76" s="8"/>
      <c r="L76" s="8"/>
      <c r="M76" s="8"/>
      <c r="N76" s="8"/>
    </row>
    <row r="77" spans="1:14" s="8" customFormat="1" ht="69">
      <c r="A77" s="44">
        <v>55</v>
      </c>
      <c r="B77" s="40" t="s">
        <v>514</v>
      </c>
      <c r="C77" s="39" t="s">
        <v>518</v>
      </c>
      <c r="D77" s="40" t="s">
        <v>434</v>
      </c>
      <c r="E77" s="1" t="s">
        <v>84</v>
      </c>
      <c r="F77" s="44"/>
      <c r="G77" s="44"/>
      <c r="H77" s="44"/>
      <c r="I77" s="130"/>
    </row>
    <row r="78" spans="1:14" s="8" customFormat="1" ht="124.2">
      <c r="A78" s="44">
        <v>56</v>
      </c>
      <c r="B78" s="40" t="s">
        <v>515</v>
      </c>
      <c r="C78" s="39" t="s">
        <v>519</v>
      </c>
      <c r="D78" s="40" t="s">
        <v>434</v>
      </c>
      <c r="E78" s="1" t="s">
        <v>84</v>
      </c>
      <c r="F78" s="44">
        <v>3</v>
      </c>
      <c r="G78" s="44">
        <v>300</v>
      </c>
      <c r="H78" s="44" t="s">
        <v>158</v>
      </c>
    </row>
    <row r="79" spans="1:14" s="8" customFormat="1" ht="69">
      <c r="A79" s="44">
        <v>57</v>
      </c>
      <c r="B79" s="42" t="s">
        <v>264</v>
      </c>
      <c r="C79" s="39" t="s">
        <v>201</v>
      </c>
      <c r="D79" s="46" t="s">
        <v>52</v>
      </c>
      <c r="E79" s="40" t="s">
        <v>112</v>
      </c>
      <c r="F79" s="44">
        <v>1</v>
      </c>
      <c r="G79" s="41">
        <v>100</v>
      </c>
      <c r="H79" s="44" t="s">
        <v>154</v>
      </c>
    </row>
    <row r="80" spans="1:14" s="35" customFormat="1" ht="124.2">
      <c r="A80" s="44">
        <v>58</v>
      </c>
      <c r="B80" s="40" t="s">
        <v>110</v>
      </c>
      <c r="C80" s="47" t="s">
        <v>284</v>
      </c>
      <c r="D80" s="1" t="s">
        <v>93</v>
      </c>
      <c r="E80" s="40" t="s">
        <v>198</v>
      </c>
      <c r="F80" s="49">
        <v>1</v>
      </c>
      <c r="G80" s="41"/>
      <c r="H80" s="44" t="s">
        <v>154</v>
      </c>
      <c r="J80" s="8"/>
      <c r="K80" s="8"/>
      <c r="L80" s="8"/>
    </row>
    <row r="81" spans="1:14" s="36" customFormat="1" ht="179.4">
      <c r="A81" s="44">
        <v>59</v>
      </c>
      <c r="B81" s="42" t="s">
        <v>175</v>
      </c>
      <c r="C81" s="39" t="s">
        <v>605</v>
      </c>
      <c r="D81" s="46" t="s">
        <v>52</v>
      </c>
      <c r="E81" s="46" t="s">
        <v>82</v>
      </c>
      <c r="F81" s="44">
        <v>1</v>
      </c>
      <c r="G81" s="49">
        <v>180</v>
      </c>
      <c r="H81" s="44" t="s">
        <v>150</v>
      </c>
      <c r="I81" s="8"/>
      <c r="J81" s="8"/>
      <c r="K81" s="8"/>
      <c r="L81" s="8"/>
      <c r="M81" s="8"/>
      <c r="N81" s="8"/>
    </row>
    <row r="82" spans="1:14" s="8" customFormat="1" ht="96.6">
      <c r="A82" s="44">
        <v>60</v>
      </c>
      <c r="B82" s="40" t="s">
        <v>407</v>
      </c>
      <c r="C82" s="39">
        <v>45001</v>
      </c>
      <c r="D82" s="40" t="s">
        <v>71</v>
      </c>
      <c r="E82" s="1" t="s">
        <v>298</v>
      </c>
      <c r="F82" s="44">
        <v>1</v>
      </c>
      <c r="G82" s="44">
        <v>50</v>
      </c>
      <c r="H82" s="44" t="s">
        <v>145</v>
      </c>
    </row>
    <row r="83" spans="1:14" s="8" customFormat="1" ht="193.2">
      <c r="A83" s="44">
        <v>61</v>
      </c>
      <c r="B83" s="40" t="s">
        <v>178</v>
      </c>
      <c r="C83" s="39">
        <v>45012</v>
      </c>
      <c r="D83" s="40" t="s">
        <v>71</v>
      </c>
      <c r="E83" s="1" t="s">
        <v>298</v>
      </c>
      <c r="F83" s="44">
        <v>1</v>
      </c>
      <c r="G83" s="44">
        <v>50</v>
      </c>
      <c r="H83" s="44" t="s">
        <v>73</v>
      </c>
    </row>
    <row r="84" spans="1:14" s="8" customFormat="1" ht="96.6">
      <c r="A84" s="44">
        <v>62</v>
      </c>
      <c r="B84" s="40" t="s">
        <v>176</v>
      </c>
      <c r="C84" s="39">
        <v>45013</v>
      </c>
      <c r="D84" s="40" t="s">
        <v>72</v>
      </c>
      <c r="E84" s="1" t="s">
        <v>520</v>
      </c>
      <c r="F84" s="44">
        <v>1</v>
      </c>
      <c r="G84" s="44">
        <v>50</v>
      </c>
      <c r="H84" s="44" t="s">
        <v>74</v>
      </c>
    </row>
    <row r="85" spans="1:14" s="8" customFormat="1" ht="82.8">
      <c r="A85" s="44">
        <v>63</v>
      </c>
      <c r="B85" s="40" t="s">
        <v>521</v>
      </c>
      <c r="C85" s="39" t="s">
        <v>269</v>
      </c>
      <c r="D85" s="40" t="s">
        <v>58</v>
      </c>
      <c r="E85" s="1" t="s">
        <v>13</v>
      </c>
      <c r="F85" s="44"/>
      <c r="G85" s="44"/>
      <c r="H85" s="44"/>
    </row>
    <row r="86" spans="1:14" s="8" customFormat="1" ht="193.2">
      <c r="A86" s="44">
        <v>64</v>
      </c>
      <c r="B86" s="40" t="s">
        <v>177</v>
      </c>
      <c r="C86" s="39">
        <v>45014</v>
      </c>
      <c r="D86" s="40" t="s">
        <v>71</v>
      </c>
      <c r="E86" s="1" t="s">
        <v>298</v>
      </c>
      <c r="F86" s="44">
        <v>1</v>
      </c>
      <c r="G86" s="44">
        <v>50</v>
      </c>
      <c r="H86" s="44" t="s">
        <v>73</v>
      </c>
    </row>
    <row r="87" spans="1:14" s="8" customFormat="1" ht="193.2">
      <c r="A87" s="44">
        <v>65</v>
      </c>
      <c r="B87" s="40" t="s">
        <v>185</v>
      </c>
      <c r="C87" s="39">
        <v>45015</v>
      </c>
      <c r="D87" s="40" t="s">
        <v>58</v>
      </c>
      <c r="E87" s="46" t="s">
        <v>82</v>
      </c>
      <c r="F87" s="44">
        <v>1</v>
      </c>
      <c r="G87" s="44">
        <v>50</v>
      </c>
      <c r="H87" s="44" t="s">
        <v>73</v>
      </c>
    </row>
    <row r="88" spans="1:14" s="132" customFormat="1">
      <c r="A88" s="28"/>
      <c r="B88" s="108" t="s">
        <v>220</v>
      </c>
      <c r="C88" s="19"/>
      <c r="D88" s="20"/>
      <c r="E88" s="20"/>
      <c r="F88" s="21">
        <f>SUM(F64:F87)</f>
        <v>24</v>
      </c>
      <c r="G88" s="21">
        <f>SUM(G64:G87)</f>
        <v>1645</v>
      </c>
      <c r="H88" s="109"/>
      <c r="I88" s="131"/>
      <c r="J88" s="131"/>
      <c r="K88" s="131"/>
      <c r="L88" s="131"/>
      <c r="M88" s="131"/>
      <c r="N88" s="131"/>
    </row>
    <row r="89" spans="1:14" s="131" customFormat="1">
      <c r="A89" s="28"/>
      <c r="B89" s="108" t="s">
        <v>43</v>
      </c>
      <c r="C89" s="19"/>
      <c r="D89" s="20"/>
      <c r="E89" s="20"/>
      <c r="F89" s="21"/>
      <c r="G89" s="21"/>
      <c r="H89" s="109"/>
    </row>
    <row r="90" spans="1:14" s="131" customFormat="1">
      <c r="A90" s="28"/>
      <c r="B90" s="108" t="s">
        <v>24</v>
      </c>
      <c r="C90" s="19"/>
      <c r="D90" s="20"/>
      <c r="E90" s="20"/>
      <c r="F90" s="21">
        <f>SUM(F70:F87)</f>
        <v>18</v>
      </c>
      <c r="G90" s="21">
        <f>SUM(G70:G87)</f>
        <v>1645</v>
      </c>
      <c r="H90" s="109"/>
    </row>
    <row r="91" spans="1:14" s="126" customFormat="1" ht="28.8">
      <c r="A91" s="28"/>
      <c r="B91" s="108" t="s">
        <v>426</v>
      </c>
      <c r="C91" s="19"/>
      <c r="D91" s="20"/>
      <c r="E91" s="20"/>
      <c r="F91" s="21">
        <f>SUM(F64:F69)</f>
        <v>6</v>
      </c>
      <c r="G91" s="21">
        <f>SUM(G69)</f>
        <v>0</v>
      </c>
      <c r="H91" s="109"/>
    </row>
    <row r="92" spans="1:14" s="131" customFormat="1">
      <c r="A92" s="28"/>
      <c r="B92" s="75"/>
      <c r="C92" s="76"/>
      <c r="D92" s="77"/>
      <c r="E92" s="77"/>
      <c r="F92" s="78"/>
      <c r="G92" s="78"/>
      <c r="H92" s="110"/>
    </row>
    <row r="93" spans="1:14" s="132" customFormat="1">
      <c r="A93" s="28"/>
      <c r="B93" s="113" t="s">
        <v>219</v>
      </c>
      <c r="C93" s="24"/>
      <c r="D93" s="25"/>
      <c r="E93" s="25"/>
      <c r="F93" s="114">
        <f>F88+F59+F31</f>
        <v>72</v>
      </c>
      <c r="G93" s="114">
        <f>G88+G59+G31</f>
        <v>6205</v>
      </c>
      <c r="H93" s="115"/>
      <c r="I93" s="131"/>
      <c r="J93" s="131"/>
      <c r="K93" s="131"/>
      <c r="L93" s="131"/>
      <c r="M93" s="131"/>
      <c r="N93" s="131"/>
    </row>
    <row r="94" spans="1:14" s="132" customFormat="1">
      <c r="A94" s="28"/>
      <c r="B94" s="113" t="s">
        <v>43</v>
      </c>
      <c r="C94" s="24"/>
      <c r="D94" s="25"/>
      <c r="E94" s="25"/>
      <c r="F94" s="114"/>
      <c r="G94" s="114"/>
      <c r="H94" s="115"/>
      <c r="I94" s="131"/>
      <c r="J94" s="131"/>
      <c r="K94" s="131"/>
      <c r="L94" s="131"/>
      <c r="M94" s="131"/>
      <c r="N94" s="131"/>
    </row>
    <row r="95" spans="1:14" s="132" customFormat="1">
      <c r="A95" s="28"/>
      <c r="B95" s="113" t="s">
        <v>24</v>
      </c>
      <c r="C95" s="24"/>
      <c r="D95" s="25"/>
      <c r="E95" s="25"/>
      <c r="F95" s="114">
        <f>F90+F61+F33</f>
        <v>54</v>
      </c>
      <c r="G95" s="114">
        <f>G90+G61+G33</f>
        <v>5665</v>
      </c>
      <c r="H95" s="115"/>
      <c r="I95" s="131"/>
      <c r="J95" s="131"/>
      <c r="K95" s="131"/>
      <c r="L95" s="131"/>
      <c r="M95" s="131"/>
      <c r="N95" s="131"/>
    </row>
    <row r="96" spans="1:14" s="132" customFormat="1" ht="28.8">
      <c r="A96" s="28"/>
      <c r="B96" s="113" t="s">
        <v>426</v>
      </c>
      <c r="C96" s="24"/>
      <c r="D96" s="25"/>
      <c r="E96" s="25"/>
      <c r="F96" s="114">
        <f>F91+F62+F34</f>
        <v>15</v>
      </c>
      <c r="G96" s="114">
        <f>G91+G62+G34</f>
        <v>0</v>
      </c>
      <c r="H96" s="115"/>
      <c r="I96" s="131"/>
      <c r="J96" s="131"/>
      <c r="K96" s="131"/>
      <c r="L96" s="131"/>
      <c r="M96" s="131"/>
      <c r="N96" s="131"/>
    </row>
    <row r="97" spans="1:14" s="129" customFormat="1">
      <c r="A97" s="44"/>
      <c r="B97" s="38" t="s">
        <v>29</v>
      </c>
      <c r="C97" s="4"/>
      <c r="D97" s="4"/>
      <c r="E97" s="37"/>
      <c r="F97" s="37"/>
      <c r="G97" s="37"/>
      <c r="H97" s="111"/>
      <c r="I97" s="128"/>
      <c r="J97" s="128"/>
      <c r="K97" s="128"/>
      <c r="L97" s="128"/>
      <c r="M97" s="128"/>
      <c r="N97" s="128"/>
    </row>
    <row r="98" spans="1:14" s="129" customFormat="1" ht="69">
      <c r="A98" s="44">
        <v>66</v>
      </c>
      <c r="B98" s="40" t="s">
        <v>477</v>
      </c>
      <c r="C98" s="39" t="s">
        <v>408</v>
      </c>
      <c r="D98" s="40" t="s">
        <v>371</v>
      </c>
      <c r="E98" s="40" t="s">
        <v>19</v>
      </c>
      <c r="F98" s="44">
        <v>1</v>
      </c>
      <c r="G98" s="41"/>
      <c r="H98" s="44" t="s">
        <v>587</v>
      </c>
      <c r="I98" s="128"/>
      <c r="J98" s="128"/>
      <c r="K98" s="128"/>
      <c r="L98" s="128"/>
      <c r="M98" s="128"/>
      <c r="N98" s="128"/>
    </row>
    <row r="99" spans="1:14" s="129" customFormat="1" ht="69">
      <c r="A99" s="44">
        <v>67</v>
      </c>
      <c r="B99" s="40" t="s">
        <v>478</v>
      </c>
      <c r="C99" s="39" t="s">
        <v>408</v>
      </c>
      <c r="D99" s="40" t="s">
        <v>371</v>
      </c>
      <c r="E99" s="40" t="s">
        <v>19</v>
      </c>
      <c r="F99" s="44">
        <v>1</v>
      </c>
      <c r="G99" s="41"/>
      <c r="H99" s="44" t="s">
        <v>587</v>
      </c>
      <c r="I99" s="128"/>
      <c r="J99" s="128"/>
      <c r="K99" s="128"/>
      <c r="L99" s="128"/>
      <c r="M99" s="128"/>
      <c r="N99" s="128"/>
    </row>
    <row r="100" spans="1:14" s="129" customFormat="1" ht="69">
      <c r="A100" s="44">
        <v>68</v>
      </c>
      <c r="B100" s="40" t="s">
        <v>479</v>
      </c>
      <c r="C100" s="39" t="s">
        <v>408</v>
      </c>
      <c r="D100" s="40" t="s">
        <v>371</v>
      </c>
      <c r="E100" s="40" t="s">
        <v>19</v>
      </c>
      <c r="F100" s="44">
        <v>1</v>
      </c>
      <c r="G100" s="41"/>
      <c r="H100" s="44" t="s">
        <v>587</v>
      </c>
      <c r="I100" s="128"/>
      <c r="J100" s="128"/>
      <c r="K100" s="128"/>
      <c r="L100" s="128"/>
      <c r="M100" s="128"/>
      <c r="N100" s="128"/>
    </row>
    <row r="101" spans="1:14" s="129" customFormat="1" ht="69">
      <c r="A101" s="44">
        <v>69</v>
      </c>
      <c r="B101" s="40" t="s">
        <v>480</v>
      </c>
      <c r="C101" s="39" t="s">
        <v>408</v>
      </c>
      <c r="D101" s="40" t="s">
        <v>371</v>
      </c>
      <c r="E101" s="40" t="s">
        <v>19</v>
      </c>
      <c r="F101" s="44">
        <v>1</v>
      </c>
      <c r="G101" s="41"/>
      <c r="H101" s="44" t="s">
        <v>587</v>
      </c>
      <c r="I101" s="128"/>
      <c r="J101" s="128"/>
      <c r="K101" s="128"/>
      <c r="L101" s="128"/>
      <c r="M101" s="128"/>
      <c r="N101" s="128"/>
    </row>
    <row r="102" spans="1:14" s="129" customFormat="1" ht="69">
      <c r="A102" s="44">
        <v>70</v>
      </c>
      <c r="B102" s="40" t="s">
        <v>481</v>
      </c>
      <c r="C102" s="39" t="s">
        <v>408</v>
      </c>
      <c r="D102" s="40" t="s">
        <v>371</v>
      </c>
      <c r="E102" s="40" t="s">
        <v>19</v>
      </c>
      <c r="F102" s="44">
        <v>1</v>
      </c>
      <c r="G102" s="41"/>
      <c r="H102" s="44" t="s">
        <v>587</v>
      </c>
      <c r="I102" s="128"/>
      <c r="J102" s="128"/>
      <c r="K102" s="128"/>
      <c r="L102" s="128"/>
      <c r="M102" s="128"/>
      <c r="N102" s="128"/>
    </row>
    <row r="103" spans="1:14" s="129" customFormat="1" ht="82.8">
      <c r="A103" s="44">
        <v>71</v>
      </c>
      <c r="B103" s="40" t="s">
        <v>482</v>
      </c>
      <c r="C103" s="39" t="s">
        <v>408</v>
      </c>
      <c r="D103" s="40" t="s">
        <v>371</v>
      </c>
      <c r="E103" s="40" t="s">
        <v>19</v>
      </c>
      <c r="F103" s="44">
        <v>1</v>
      </c>
      <c r="G103" s="41"/>
      <c r="H103" s="44" t="s">
        <v>587</v>
      </c>
      <c r="I103" s="128"/>
      <c r="J103" s="128"/>
      <c r="K103" s="128"/>
      <c r="L103" s="128"/>
      <c r="M103" s="128"/>
      <c r="N103" s="128"/>
    </row>
    <row r="104" spans="1:14" s="129" customFormat="1" ht="69">
      <c r="A104" s="44">
        <v>72</v>
      </c>
      <c r="B104" s="40" t="s">
        <v>483</v>
      </c>
      <c r="C104" s="39" t="s">
        <v>408</v>
      </c>
      <c r="D104" s="40" t="s">
        <v>371</v>
      </c>
      <c r="E104" s="40" t="s">
        <v>19</v>
      </c>
      <c r="F104" s="44">
        <v>1</v>
      </c>
      <c r="G104" s="41"/>
      <c r="H104" s="44" t="s">
        <v>587</v>
      </c>
      <c r="I104" s="128"/>
      <c r="J104" s="128"/>
      <c r="K104" s="128"/>
      <c r="L104" s="128"/>
      <c r="M104" s="128"/>
      <c r="N104" s="128"/>
    </row>
    <row r="105" spans="1:14" s="129" customFormat="1" ht="69">
      <c r="A105" s="44">
        <v>73</v>
      </c>
      <c r="B105" s="40" t="s">
        <v>485</v>
      </c>
      <c r="C105" s="39" t="s">
        <v>408</v>
      </c>
      <c r="D105" s="40" t="s">
        <v>371</v>
      </c>
      <c r="E105" s="40" t="s">
        <v>19</v>
      </c>
      <c r="F105" s="44">
        <v>1</v>
      </c>
      <c r="G105" s="41"/>
      <c r="H105" s="44" t="s">
        <v>587</v>
      </c>
      <c r="I105" s="128"/>
      <c r="J105" s="128"/>
      <c r="K105" s="128"/>
      <c r="L105" s="128"/>
      <c r="M105" s="128"/>
      <c r="N105" s="128"/>
    </row>
    <row r="106" spans="1:14" s="129" customFormat="1" ht="165.6">
      <c r="A106" s="44">
        <v>74</v>
      </c>
      <c r="B106" s="1" t="s">
        <v>400</v>
      </c>
      <c r="C106" s="39" t="s">
        <v>408</v>
      </c>
      <c r="D106" s="40" t="s">
        <v>371</v>
      </c>
      <c r="E106" s="40" t="s">
        <v>19</v>
      </c>
      <c r="F106" s="44">
        <v>1</v>
      </c>
      <c r="G106" s="41"/>
      <c r="H106" s="44" t="s">
        <v>587</v>
      </c>
      <c r="I106" s="128"/>
      <c r="K106" s="128"/>
      <c r="L106" s="128"/>
      <c r="M106" s="128"/>
      <c r="N106" s="128"/>
    </row>
    <row r="107" spans="1:14" s="128" customFormat="1" ht="124.2">
      <c r="A107" s="44">
        <v>75</v>
      </c>
      <c r="B107" s="40" t="s">
        <v>410</v>
      </c>
      <c r="C107" s="39">
        <v>45017</v>
      </c>
      <c r="D107" s="1" t="s">
        <v>179</v>
      </c>
      <c r="E107" s="1" t="s">
        <v>522</v>
      </c>
      <c r="F107" s="44">
        <v>1</v>
      </c>
      <c r="G107" s="44">
        <v>100</v>
      </c>
      <c r="H107" s="44" t="s">
        <v>158</v>
      </c>
      <c r="J107" s="128" t="s">
        <v>399</v>
      </c>
    </row>
    <row r="108" spans="1:14" s="128" customFormat="1" ht="124.2">
      <c r="A108" s="44">
        <v>76</v>
      </c>
      <c r="B108" s="40" t="s">
        <v>410</v>
      </c>
      <c r="C108" s="39">
        <v>45022</v>
      </c>
      <c r="D108" s="1" t="s">
        <v>179</v>
      </c>
      <c r="E108" s="1" t="s">
        <v>522</v>
      </c>
      <c r="F108" s="44">
        <v>1</v>
      </c>
      <c r="G108" s="44">
        <v>100</v>
      </c>
      <c r="H108" s="44" t="s">
        <v>158</v>
      </c>
      <c r="J108" s="128" t="s">
        <v>399</v>
      </c>
    </row>
    <row r="109" spans="1:14" s="128" customFormat="1" ht="124.2">
      <c r="A109" s="44">
        <v>77</v>
      </c>
      <c r="B109" s="40" t="s">
        <v>410</v>
      </c>
      <c r="C109" s="39">
        <v>45023</v>
      </c>
      <c r="D109" s="1" t="s">
        <v>179</v>
      </c>
      <c r="E109" s="1" t="s">
        <v>522</v>
      </c>
      <c r="F109" s="44">
        <v>1</v>
      </c>
      <c r="G109" s="44">
        <v>100</v>
      </c>
      <c r="H109" s="44" t="s">
        <v>158</v>
      </c>
      <c r="J109" s="128" t="s">
        <v>399</v>
      </c>
    </row>
    <row r="110" spans="1:14" s="8" customFormat="1" ht="124.2">
      <c r="A110" s="44">
        <v>78</v>
      </c>
      <c r="B110" s="40" t="s">
        <v>265</v>
      </c>
      <c r="C110" s="39">
        <v>45023</v>
      </c>
      <c r="D110" s="40" t="s">
        <v>187</v>
      </c>
      <c r="E110" s="40" t="s">
        <v>409</v>
      </c>
      <c r="F110" s="49">
        <v>1</v>
      </c>
      <c r="G110" s="44">
        <v>20</v>
      </c>
      <c r="H110" s="44" t="s">
        <v>143</v>
      </c>
    </row>
    <row r="111" spans="1:14" s="8" customFormat="1" ht="110.4">
      <c r="A111" s="44">
        <v>79</v>
      </c>
      <c r="B111" s="1" t="s">
        <v>181</v>
      </c>
      <c r="C111" s="39" t="s">
        <v>523</v>
      </c>
      <c r="D111" s="40" t="s">
        <v>103</v>
      </c>
      <c r="E111" s="40" t="s">
        <v>12</v>
      </c>
      <c r="F111" s="49">
        <v>1</v>
      </c>
      <c r="G111" s="41">
        <v>200</v>
      </c>
      <c r="H111" s="44" t="s">
        <v>157</v>
      </c>
    </row>
    <row r="112" spans="1:14" s="8" customFormat="1" ht="110.4">
      <c r="A112" s="44">
        <v>80</v>
      </c>
      <c r="B112" s="40" t="s">
        <v>202</v>
      </c>
      <c r="C112" s="39" t="s">
        <v>395</v>
      </c>
      <c r="D112" s="40" t="s">
        <v>72</v>
      </c>
      <c r="E112" s="1" t="s">
        <v>303</v>
      </c>
      <c r="F112" s="44">
        <v>1</v>
      </c>
      <c r="G112" s="44">
        <v>50</v>
      </c>
      <c r="H112" s="44" t="s">
        <v>157</v>
      </c>
    </row>
    <row r="113" spans="1:8" s="8" customFormat="1" ht="124.2">
      <c r="A113" s="44">
        <v>81</v>
      </c>
      <c r="B113" s="40" t="s">
        <v>524</v>
      </c>
      <c r="C113" s="39" t="s">
        <v>396</v>
      </c>
      <c r="D113" s="40" t="s">
        <v>14</v>
      </c>
      <c r="E113" s="1" t="s">
        <v>304</v>
      </c>
      <c r="F113" s="49">
        <v>1</v>
      </c>
      <c r="G113" s="44">
        <v>115</v>
      </c>
      <c r="H113" s="44" t="s">
        <v>158</v>
      </c>
    </row>
    <row r="114" spans="1:8" s="8" customFormat="1" ht="96.6">
      <c r="A114" s="44">
        <v>82</v>
      </c>
      <c r="B114" s="40" t="s">
        <v>614</v>
      </c>
      <c r="C114" s="39" t="s">
        <v>606</v>
      </c>
      <c r="D114" s="40" t="s">
        <v>266</v>
      </c>
      <c r="E114" s="46" t="s">
        <v>615</v>
      </c>
      <c r="F114" s="49">
        <v>1</v>
      </c>
      <c r="G114" s="44">
        <v>50</v>
      </c>
      <c r="H114" s="44" t="s">
        <v>135</v>
      </c>
    </row>
    <row r="115" spans="1:8" s="8" customFormat="1" ht="55.2">
      <c r="A115" s="44">
        <v>83</v>
      </c>
      <c r="B115" s="40" t="s">
        <v>526</v>
      </c>
      <c r="C115" s="39" t="s">
        <v>274</v>
      </c>
      <c r="D115" s="40" t="s">
        <v>266</v>
      </c>
      <c r="E115" s="40" t="s">
        <v>90</v>
      </c>
      <c r="F115" s="44"/>
      <c r="G115" s="44"/>
      <c r="H115" s="44"/>
    </row>
    <row r="116" spans="1:8" s="8" customFormat="1" ht="96.6">
      <c r="A116" s="44">
        <v>84</v>
      </c>
      <c r="B116" s="40" t="s">
        <v>525</v>
      </c>
      <c r="C116" s="39" t="s">
        <v>415</v>
      </c>
      <c r="D116" s="40" t="s">
        <v>187</v>
      </c>
      <c r="E116" s="46" t="s">
        <v>267</v>
      </c>
      <c r="F116" s="49">
        <v>1</v>
      </c>
      <c r="G116" s="44">
        <v>50</v>
      </c>
      <c r="H116" s="44" t="s">
        <v>40</v>
      </c>
    </row>
    <row r="117" spans="1:8" s="8" customFormat="1" ht="55.2">
      <c r="A117" s="44">
        <v>85</v>
      </c>
      <c r="B117" s="40" t="s">
        <v>527</v>
      </c>
      <c r="C117" s="39" t="s">
        <v>273</v>
      </c>
      <c r="D117" s="40" t="s">
        <v>266</v>
      </c>
      <c r="E117" s="40" t="s">
        <v>90</v>
      </c>
      <c r="F117" s="44">
        <v>1</v>
      </c>
      <c r="G117" s="44">
        <v>180</v>
      </c>
      <c r="H117" s="44" t="s">
        <v>146</v>
      </c>
    </row>
    <row r="118" spans="1:8" s="8" customFormat="1" ht="110.4">
      <c r="A118" s="44">
        <v>86</v>
      </c>
      <c r="B118" s="1" t="s">
        <v>183</v>
      </c>
      <c r="C118" s="39" t="s">
        <v>203</v>
      </c>
      <c r="D118" s="40" t="s">
        <v>17</v>
      </c>
      <c r="E118" s="40" t="s">
        <v>10</v>
      </c>
      <c r="F118" s="49">
        <v>1</v>
      </c>
      <c r="G118" s="41">
        <v>250</v>
      </c>
      <c r="H118" s="44" t="s">
        <v>138</v>
      </c>
    </row>
    <row r="119" spans="1:8" s="8" customFormat="1" ht="110.4">
      <c r="A119" s="44">
        <v>87</v>
      </c>
      <c r="B119" s="1" t="s">
        <v>184</v>
      </c>
      <c r="C119" s="39" t="s">
        <v>528</v>
      </c>
      <c r="D119" s="1" t="s">
        <v>52</v>
      </c>
      <c r="E119" s="1" t="s">
        <v>305</v>
      </c>
      <c r="F119" s="49">
        <v>1</v>
      </c>
      <c r="G119" s="44">
        <v>180</v>
      </c>
      <c r="H119" s="44" t="s">
        <v>138</v>
      </c>
    </row>
    <row r="120" spans="1:8" s="8" customFormat="1" ht="82.8">
      <c r="A120" s="44">
        <v>88</v>
      </c>
      <c r="B120" s="40" t="s">
        <v>114</v>
      </c>
      <c r="C120" s="39">
        <v>45034</v>
      </c>
      <c r="D120" s="40" t="s">
        <v>11</v>
      </c>
      <c r="E120" s="1" t="s">
        <v>303</v>
      </c>
      <c r="F120" s="49">
        <v>1</v>
      </c>
      <c r="G120" s="44">
        <v>50</v>
      </c>
      <c r="H120" s="44" t="s">
        <v>145</v>
      </c>
    </row>
    <row r="121" spans="1:8" s="8" customFormat="1" ht="124.2">
      <c r="A121" s="44">
        <v>89</v>
      </c>
      <c r="B121" s="40" t="s">
        <v>186</v>
      </c>
      <c r="C121" s="39">
        <v>45037</v>
      </c>
      <c r="D121" s="40" t="s">
        <v>11</v>
      </c>
      <c r="E121" s="1" t="s">
        <v>303</v>
      </c>
      <c r="F121" s="49">
        <v>1</v>
      </c>
      <c r="G121" s="44">
        <v>20</v>
      </c>
      <c r="H121" s="44" t="s">
        <v>158</v>
      </c>
    </row>
    <row r="122" spans="1:8" s="8" customFormat="1" ht="124.2">
      <c r="A122" s="44">
        <v>90</v>
      </c>
      <c r="B122" s="40" t="s">
        <v>189</v>
      </c>
      <c r="C122" s="39">
        <v>45037</v>
      </c>
      <c r="D122" s="40" t="s">
        <v>11</v>
      </c>
      <c r="E122" s="1" t="s">
        <v>303</v>
      </c>
      <c r="F122" s="49">
        <v>1</v>
      </c>
      <c r="G122" s="44">
        <v>20</v>
      </c>
      <c r="H122" s="44" t="s">
        <v>158</v>
      </c>
    </row>
    <row r="123" spans="1:8" s="8" customFormat="1" ht="110.4">
      <c r="A123" s="44">
        <v>91</v>
      </c>
      <c r="B123" s="40" t="s">
        <v>130</v>
      </c>
      <c r="C123" s="39">
        <v>45037</v>
      </c>
      <c r="D123" s="40" t="s">
        <v>160</v>
      </c>
      <c r="E123" s="1" t="s">
        <v>529</v>
      </c>
      <c r="F123" s="44">
        <v>1</v>
      </c>
      <c r="G123" s="44">
        <v>50</v>
      </c>
      <c r="H123" s="44" t="s">
        <v>161</v>
      </c>
    </row>
    <row r="124" spans="1:8" s="8" customFormat="1" ht="69">
      <c r="A124" s="44">
        <v>92</v>
      </c>
      <c r="B124" s="40" t="s">
        <v>182</v>
      </c>
      <c r="C124" s="39">
        <v>45037</v>
      </c>
      <c r="D124" s="40" t="s">
        <v>104</v>
      </c>
      <c r="E124" s="1" t="s">
        <v>105</v>
      </c>
      <c r="F124" s="49">
        <v>1</v>
      </c>
      <c r="G124" s="44">
        <v>180</v>
      </c>
      <c r="H124" s="44" t="s">
        <v>154</v>
      </c>
    </row>
    <row r="125" spans="1:8" s="8" customFormat="1" ht="96.6">
      <c r="A125" s="44">
        <v>93</v>
      </c>
      <c r="B125" s="40" t="s">
        <v>616</v>
      </c>
      <c r="C125" s="39">
        <v>44672</v>
      </c>
      <c r="D125" s="40" t="s">
        <v>104</v>
      </c>
      <c r="E125" s="40" t="s">
        <v>530</v>
      </c>
      <c r="F125" s="49"/>
      <c r="G125" s="44"/>
      <c r="H125" s="44"/>
    </row>
    <row r="126" spans="1:8" s="8" customFormat="1" ht="96.6">
      <c r="A126" s="44">
        <v>94</v>
      </c>
      <c r="B126" s="40" t="s">
        <v>617</v>
      </c>
      <c r="C126" s="39">
        <v>44674</v>
      </c>
      <c r="D126" s="40" t="s">
        <v>104</v>
      </c>
      <c r="E126" s="40" t="s">
        <v>530</v>
      </c>
      <c r="F126" s="49">
        <v>1</v>
      </c>
      <c r="G126" s="44">
        <v>200</v>
      </c>
      <c r="H126" s="44" t="s">
        <v>135</v>
      </c>
    </row>
    <row r="127" spans="1:8" s="8" customFormat="1" ht="96.6">
      <c r="A127" s="44">
        <v>95</v>
      </c>
      <c r="B127" s="46" t="s">
        <v>618</v>
      </c>
      <c r="C127" s="39" t="s">
        <v>281</v>
      </c>
      <c r="D127" s="1" t="s">
        <v>59</v>
      </c>
      <c r="E127" s="40" t="s">
        <v>530</v>
      </c>
      <c r="F127" s="49"/>
      <c r="G127" s="41"/>
      <c r="H127" s="44"/>
    </row>
    <row r="128" spans="1:8" s="8" customFormat="1" ht="96.6">
      <c r="A128" s="44">
        <v>96</v>
      </c>
      <c r="B128" s="46" t="s">
        <v>619</v>
      </c>
      <c r="C128" s="39" t="s">
        <v>312</v>
      </c>
      <c r="D128" s="1" t="s">
        <v>59</v>
      </c>
      <c r="E128" s="40" t="s">
        <v>530</v>
      </c>
      <c r="F128" s="49">
        <v>1</v>
      </c>
      <c r="G128" s="41">
        <v>200</v>
      </c>
      <c r="H128" s="44" t="s">
        <v>135</v>
      </c>
    </row>
    <row r="129" spans="1:14" s="8" customFormat="1" ht="110.4">
      <c r="A129" s="44">
        <v>97</v>
      </c>
      <c r="B129" s="46" t="s">
        <v>306</v>
      </c>
      <c r="C129" s="39" t="s">
        <v>293</v>
      </c>
      <c r="D129" s="1" t="s">
        <v>59</v>
      </c>
      <c r="E129" s="40" t="s">
        <v>436</v>
      </c>
      <c r="F129" s="49">
        <v>1</v>
      </c>
      <c r="G129" s="41">
        <v>100</v>
      </c>
      <c r="H129" s="44" t="s">
        <v>135</v>
      </c>
    </row>
    <row r="130" spans="1:14" s="35" customFormat="1" ht="124.2">
      <c r="A130" s="44">
        <v>98</v>
      </c>
      <c r="B130" s="1" t="s">
        <v>110</v>
      </c>
      <c r="C130" s="39" t="s">
        <v>285</v>
      </c>
      <c r="D130" s="1" t="s">
        <v>93</v>
      </c>
      <c r="E130" s="40" t="s">
        <v>198</v>
      </c>
      <c r="F130" s="49">
        <v>1</v>
      </c>
      <c r="G130" s="41"/>
      <c r="H130" s="44" t="s">
        <v>135</v>
      </c>
    </row>
    <row r="131" spans="1:14" s="8" customFormat="1" ht="110.4">
      <c r="A131" s="44">
        <v>99</v>
      </c>
      <c r="B131" s="1" t="s">
        <v>268</v>
      </c>
      <c r="C131" s="39" t="s">
        <v>607</v>
      </c>
      <c r="D131" s="40" t="s">
        <v>46</v>
      </c>
      <c r="E131" s="40" t="s">
        <v>531</v>
      </c>
      <c r="F131" s="49">
        <v>1</v>
      </c>
      <c r="G131" s="41">
        <v>180</v>
      </c>
      <c r="H131" s="44" t="s">
        <v>40</v>
      </c>
    </row>
    <row r="132" spans="1:14" s="132" customFormat="1">
      <c r="A132" s="28"/>
      <c r="B132" s="108" t="s">
        <v>218</v>
      </c>
      <c r="C132" s="19"/>
      <c r="D132" s="20"/>
      <c r="E132" s="20"/>
      <c r="F132" s="21">
        <f>SUM(F98:F131)</f>
        <v>31</v>
      </c>
      <c r="G132" s="21">
        <f>SUM(G98:G131)</f>
        <v>2395</v>
      </c>
      <c r="H132" s="109"/>
      <c r="I132" s="131"/>
      <c r="J132" s="131"/>
      <c r="K132" s="131"/>
      <c r="L132" s="131"/>
      <c r="M132" s="131"/>
      <c r="N132" s="131"/>
    </row>
    <row r="133" spans="1:14" s="131" customFormat="1">
      <c r="A133" s="28"/>
      <c r="B133" s="108" t="s">
        <v>43</v>
      </c>
      <c r="C133" s="19"/>
      <c r="D133" s="20"/>
      <c r="E133" s="20"/>
      <c r="F133" s="21"/>
      <c r="G133" s="21"/>
      <c r="H133" s="109"/>
    </row>
    <row r="134" spans="1:14" s="131" customFormat="1">
      <c r="A134" s="28"/>
      <c r="B134" s="108" t="s">
        <v>24</v>
      </c>
      <c r="C134" s="19"/>
      <c r="D134" s="20"/>
      <c r="E134" s="20"/>
      <c r="F134" s="21">
        <f>SUM(F107:F131)</f>
        <v>22</v>
      </c>
      <c r="G134" s="21">
        <f>SUM(G107:G131)</f>
        <v>2395</v>
      </c>
      <c r="H134" s="109"/>
    </row>
    <row r="135" spans="1:14" s="131" customFormat="1" ht="28.8">
      <c r="A135" s="28"/>
      <c r="B135" s="108" t="s">
        <v>426</v>
      </c>
      <c r="C135" s="19"/>
      <c r="D135" s="20"/>
      <c r="E135" s="20"/>
      <c r="F135" s="21">
        <f>SUM(F98:F106)</f>
        <v>9</v>
      </c>
      <c r="G135" s="21">
        <f>SUM(G98:G106)</f>
        <v>0</v>
      </c>
      <c r="H135" s="109"/>
    </row>
    <row r="136" spans="1:14" s="129" customFormat="1">
      <c r="A136" s="45"/>
      <c r="B136" s="38" t="s">
        <v>30</v>
      </c>
      <c r="C136" s="4"/>
      <c r="D136" s="4"/>
      <c r="E136" s="37"/>
      <c r="F136" s="37"/>
      <c r="G136" s="37"/>
      <c r="H136" s="111"/>
      <c r="I136" s="128"/>
      <c r="J136" s="128"/>
      <c r="K136" s="128"/>
      <c r="L136" s="128"/>
      <c r="M136" s="128"/>
      <c r="N136" s="128"/>
    </row>
    <row r="137" spans="1:14" s="129" customFormat="1" ht="74.400000000000006" customHeight="1">
      <c r="A137" s="44">
        <v>100</v>
      </c>
      <c r="B137" s="103" t="s">
        <v>486</v>
      </c>
      <c r="C137" s="39" t="s">
        <v>204</v>
      </c>
      <c r="D137" s="40" t="s">
        <v>371</v>
      </c>
      <c r="E137" s="40" t="s">
        <v>19</v>
      </c>
      <c r="F137" s="44">
        <v>1</v>
      </c>
      <c r="G137" s="41"/>
      <c r="H137" s="44" t="s">
        <v>589</v>
      </c>
      <c r="I137" s="128"/>
      <c r="J137" s="128"/>
      <c r="K137" s="128"/>
      <c r="L137" s="128"/>
      <c r="M137" s="128"/>
      <c r="N137" s="128"/>
    </row>
    <row r="138" spans="1:14" s="129" customFormat="1" ht="82.8">
      <c r="A138" s="44">
        <v>101</v>
      </c>
      <c r="B138" s="103" t="s">
        <v>488</v>
      </c>
      <c r="C138" s="39" t="s">
        <v>204</v>
      </c>
      <c r="D138" s="40" t="s">
        <v>371</v>
      </c>
      <c r="E138" s="40" t="s">
        <v>19</v>
      </c>
      <c r="F138" s="44">
        <v>1</v>
      </c>
      <c r="G138" s="41"/>
      <c r="H138" s="44" t="s">
        <v>587</v>
      </c>
      <c r="I138" s="128"/>
      <c r="J138" s="128"/>
      <c r="K138" s="128"/>
      <c r="L138" s="128"/>
      <c r="M138" s="128"/>
      <c r="N138" s="128"/>
    </row>
    <row r="139" spans="1:14" s="129" customFormat="1" ht="69">
      <c r="A139" s="44">
        <v>102</v>
      </c>
      <c r="B139" s="103" t="s">
        <v>487</v>
      </c>
      <c r="C139" s="39" t="s">
        <v>204</v>
      </c>
      <c r="D139" s="40" t="s">
        <v>371</v>
      </c>
      <c r="E139" s="40" t="s">
        <v>19</v>
      </c>
      <c r="F139" s="44">
        <v>1</v>
      </c>
      <c r="G139" s="41"/>
      <c r="H139" s="44" t="s">
        <v>587</v>
      </c>
      <c r="I139" s="128"/>
      <c r="J139" s="128"/>
      <c r="K139" s="128"/>
      <c r="L139" s="128"/>
      <c r="M139" s="128"/>
      <c r="N139" s="128"/>
    </row>
    <row r="140" spans="1:14" s="129" customFormat="1" ht="79.8" customHeight="1">
      <c r="A140" s="44">
        <v>103</v>
      </c>
      <c r="B140" s="103" t="s">
        <v>489</v>
      </c>
      <c r="C140" s="39" t="s">
        <v>204</v>
      </c>
      <c r="D140" s="40" t="s">
        <v>371</v>
      </c>
      <c r="E140" s="40" t="s">
        <v>19</v>
      </c>
      <c r="F140" s="44">
        <v>1</v>
      </c>
      <c r="G140" s="41"/>
      <c r="H140" s="44" t="s">
        <v>587</v>
      </c>
      <c r="I140" s="128"/>
      <c r="J140" s="128"/>
      <c r="K140" s="128"/>
      <c r="L140" s="128"/>
      <c r="M140" s="128"/>
      <c r="N140" s="128"/>
    </row>
    <row r="141" spans="1:14" s="129" customFormat="1" ht="90" customHeight="1">
      <c r="A141" s="44">
        <v>104</v>
      </c>
      <c r="B141" s="103" t="s">
        <v>490</v>
      </c>
      <c r="C141" s="39" t="s">
        <v>204</v>
      </c>
      <c r="D141" s="40" t="s">
        <v>371</v>
      </c>
      <c r="E141" s="40" t="s">
        <v>19</v>
      </c>
      <c r="F141" s="44">
        <v>1</v>
      </c>
      <c r="G141" s="41"/>
      <c r="H141" s="44" t="s">
        <v>587</v>
      </c>
      <c r="I141" s="128"/>
      <c r="J141" s="128"/>
      <c r="K141" s="128"/>
      <c r="L141" s="128"/>
      <c r="M141" s="128"/>
      <c r="N141" s="128"/>
    </row>
    <row r="142" spans="1:14" s="8" customFormat="1" ht="82.8">
      <c r="A142" s="44">
        <v>105</v>
      </c>
      <c r="B142" s="1" t="s">
        <v>416</v>
      </c>
      <c r="C142" s="39" t="s">
        <v>204</v>
      </c>
      <c r="D142" s="40" t="s">
        <v>371</v>
      </c>
      <c r="E142" s="40" t="s">
        <v>19</v>
      </c>
      <c r="F142" s="44">
        <v>1</v>
      </c>
      <c r="G142" s="41"/>
      <c r="H142" s="44" t="s">
        <v>590</v>
      </c>
    </row>
    <row r="143" spans="1:14" s="8" customFormat="1" ht="69">
      <c r="A143" s="44">
        <v>106</v>
      </c>
      <c r="B143" s="1" t="s">
        <v>323</v>
      </c>
      <c r="C143" s="39" t="s">
        <v>204</v>
      </c>
      <c r="D143" s="40" t="s">
        <v>371</v>
      </c>
      <c r="E143" s="40" t="s">
        <v>19</v>
      </c>
      <c r="F143" s="44">
        <v>1</v>
      </c>
      <c r="G143" s="41"/>
      <c r="H143" s="44" t="s">
        <v>587</v>
      </c>
    </row>
    <row r="144" spans="1:14" s="8" customFormat="1" ht="69">
      <c r="A144" s="44">
        <v>107</v>
      </c>
      <c r="B144" s="1" t="s">
        <v>324</v>
      </c>
      <c r="C144" s="39" t="s">
        <v>204</v>
      </c>
      <c r="D144" s="40" t="s">
        <v>371</v>
      </c>
      <c r="E144" s="40" t="s">
        <v>19</v>
      </c>
      <c r="F144" s="44">
        <v>1</v>
      </c>
      <c r="G144" s="41"/>
      <c r="H144" s="44" t="s">
        <v>591</v>
      </c>
    </row>
    <row r="145" spans="1:8" s="8" customFormat="1" ht="69">
      <c r="A145" s="44">
        <v>108</v>
      </c>
      <c r="B145" s="1" t="s">
        <v>322</v>
      </c>
      <c r="C145" s="39" t="s">
        <v>204</v>
      </c>
      <c r="D145" s="40" t="s">
        <v>371</v>
      </c>
      <c r="E145" s="1" t="s">
        <v>18</v>
      </c>
      <c r="F145" s="44">
        <v>1</v>
      </c>
      <c r="G145" s="44"/>
      <c r="H145" s="44" t="s">
        <v>154</v>
      </c>
    </row>
    <row r="146" spans="1:8" s="8" customFormat="1" ht="55.2">
      <c r="A146" s="44">
        <v>109</v>
      </c>
      <c r="B146" s="1" t="s">
        <v>307</v>
      </c>
      <c r="C146" s="39" t="s">
        <v>205</v>
      </c>
      <c r="D146" s="40" t="s">
        <v>535</v>
      </c>
      <c r="E146" s="1" t="s">
        <v>105</v>
      </c>
      <c r="F146" s="44">
        <v>1</v>
      </c>
      <c r="G146" s="44">
        <v>50</v>
      </c>
      <c r="H146" s="44" t="s">
        <v>162</v>
      </c>
    </row>
    <row r="147" spans="1:8" s="8" customFormat="1" ht="55.2">
      <c r="A147" s="44">
        <v>110</v>
      </c>
      <c r="B147" s="1" t="s">
        <v>270</v>
      </c>
      <c r="C147" s="39">
        <v>45055</v>
      </c>
      <c r="D147" s="1" t="s">
        <v>126</v>
      </c>
      <c r="E147" s="1" t="s">
        <v>125</v>
      </c>
      <c r="F147" s="44">
        <v>1</v>
      </c>
      <c r="G147" s="44">
        <v>3000</v>
      </c>
      <c r="H147" s="44" t="s">
        <v>147</v>
      </c>
    </row>
    <row r="148" spans="1:8" s="8" customFormat="1" ht="55.2">
      <c r="A148" s="44">
        <v>111</v>
      </c>
      <c r="B148" s="40" t="s">
        <v>398</v>
      </c>
      <c r="C148" s="39">
        <v>45055</v>
      </c>
      <c r="D148" s="1" t="s">
        <v>534</v>
      </c>
      <c r="E148" s="1" t="s">
        <v>311</v>
      </c>
      <c r="F148" s="44">
        <v>1</v>
      </c>
      <c r="G148" s="44">
        <v>100</v>
      </c>
      <c r="H148" s="44" t="s">
        <v>147</v>
      </c>
    </row>
    <row r="149" spans="1:8" s="8" customFormat="1" ht="55.2">
      <c r="A149" s="44">
        <v>112</v>
      </c>
      <c r="B149" s="1" t="s">
        <v>271</v>
      </c>
      <c r="C149" s="39">
        <v>45055</v>
      </c>
      <c r="D149" s="1" t="s">
        <v>532</v>
      </c>
      <c r="E149" s="1" t="s">
        <v>435</v>
      </c>
      <c r="F149" s="44">
        <v>1</v>
      </c>
      <c r="G149" s="44">
        <v>5000</v>
      </c>
      <c r="H149" s="44" t="s">
        <v>147</v>
      </c>
    </row>
    <row r="150" spans="1:8" s="8" customFormat="1" ht="69">
      <c r="A150" s="44">
        <v>113</v>
      </c>
      <c r="B150" s="1" t="s">
        <v>321</v>
      </c>
      <c r="C150" s="39">
        <v>45055</v>
      </c>
      <c r="D150" s="1" t="s">
        <v>532</v>
      </c>
      <c r="E150" s="1" t="s">
        <v>380</v>
      </c>
      <c r="F150" s="44">
        <v>1</v>
      </c>
      <c r="G150" s="44">
        <v>5000</v>
      </c>
      <c r="H150" s="44" t="s">
        <v>147</v>
      </c>
    </row>
    <row r="151" spans="1:8" s="8" customFormat="1" ht="69">
      <c r="A151" s="44">
        <v>114</v>
      </c>
      <c r="B151" s="1" t="s">
        <v>190</v>
      </c>
      <c r="C151" s="39" t="s">
        <v>206</v>
      </c>
      <c r="D151" s="1" t="s">
        <v>533</v>
      </c>
      <c r="E151" s="40" t="s">
        <v>12</v>
      </c>
      <c r="F151" s="44">
        <v>1</v>
      </c>
      <c r="G151" s="44">
        <v>100</v>
      </c>
      <c r="H151" s="44" t="s">
        <v>147</v>
      </c>
    </row>
    <row r="152" spans="1:8" s="8" customFormat="1" ht="82.8">
      <c r="A152" s="44">
        <v>115</v>
      </c>
      <c r="B152" s="40" t="s">
        <v>536</v>
      </c>
      <c r="C152" s="39">
        <v>45056</v>
      </c>
      <c r="D152" s="40" t="s">
        <v>101</v>
      </c>
      <c r="E152" s="1" t="s">
        <v>128</v>
      </c>
      <c r="F152" s="44">
        <v>1</v>
      </c>
      <c r="G152" s="44">
        <v>50</v>
      </c>
      <c r="H152" s="44" t="s">
        <v>147</v>
      </c>
    </row>
    <row r="153" spans="1:8" s="8" customFormat="1" ht="110.4">
      <c r="A153" s="44">
        <v>116</v>
      </c>
      <c r="B153" s="40" t="s">
        <v>272</v>
      </c>
      <c r="C153" s="39">
        <v>45057</v>
      </c>
      <c r="D153" s="40" t="s">
        <v>45</v>
      </c>
      <c r="E153" s="40" t="s">
        <v>537</v>
      </c>
      <c r="F153" s="44">
        <v>1</v>
      </c>
      <c r="G153" s="44">
        <v>20</v>
      </c>
      <c r="H153" s="44" t="s">
        <v>141</v>
      </c>
    </row>
    <row r="154" spans="1:8" s="8" customFormat="1" ht="124.2">
      <c r="A154" s="44">
        <v>117</v>
      </c>
      <c r="B154" s="1" t="s">
        <v>308</v>
      </c>
      <c r="C154" s="39">
        <v>45060</v>
      </c>
      <c r="D154" s="1" t="s">
        <v>59</v>
      </c>
      <c r="E154" s="1" t="s">
        <v>105</v>
      </c>
      <c r="F154" s="44">
        <v>1</v>
      </c>
      <c r="G154" s="44">
        <v>180</v>
      </c>
      <c r="H154" s="44" t="s">
        <v>166</v>
      </c>
    </row>
    <row r="155" spans="1:8" s="8" customFormat="1" ht="193.2">
      <c r="A155" s="44">
        <v>118</v>
      </c>
      <c r="B155" s="40" t="s">
        <v>417</v>
      </c>
      <c r="C155" s="39">
        <v>45063</v>
      </c>
      <c r="D155" s="40" t="s">
        <v>167</v>
      </c>
      <c r="E155" s="40" t="s">
        <v>19</v>
      </c>
      <c r="F155" s="44">
        <v>1</v>
      </c>
      <c r="G155" s="44"/>
      <c r="H155" s="44" t="s">
        <v>164</v>
      </c>
    </row>
    <row r="156" spans="1:8" s="35" customFormat="1" ht="124.2">
      <c r="A156" s="44">
        <v>119</v>
      </c>
      <c r="B156" s="1" t="s">
        <v>538</v>
      </c>
      <c r="C156" s="39" t="s">
        <v>419</v>
      </c>
      <c r="D156" s="40" t="s">
        <v>136</v>
      </c>
      <c r="E156" s="40" t="s">
        <v>305</v>
      </c>
      <c r="F156" s="44">
        <v>1</v>
      </c>
      <c r="G156" s="41">
        <v>150</v>
      </c>
      <c r="H156" s="44" t="s">
        <v>158</v>
      </c>
    </row>
    <row r="157" spans="1:8" s="8" customFormat="1" ht="220.8">
      <c r="A157" s="44">
        <v>120</v>
      </c>
      <c r="B157" s="1" t="s">
        <v>309</v>
      </c>
      <c r="C157" s="39" t="s">
        <v>207</v>
      </c>
      <c r="D157" s="40" t="s">
        <v>47</v>
      </c>
      <c r="E157" s="40" t="s">
        <v>12</v>
      </c>
      <c r="F157" s="44">
        <v>1</v>
      </c>
      <c r="G157" s="41">
        <v>180</v>
      </c>
      <c r="H157" s="44" t="s">
        <v>165</v>
      </c>
    </row>
    <row r="158" spans="1:8" s="8" customFormat="1" ht="220.8">
      <c r="A158" s="44">
        <v>121</v>
      </c>
      <c r="B158" s="1" t="s">
        <v>310</v>
      </c>
      <c r="C158" s="39" t="s">
        <v>420</v>
      </c>
      <c r="D158" s="1" t="s">
        <v>60</v>
      </c>
      <c r="E158" s="40" t="s">
        <v>305</v>
      </c>
      <c r="F158" s="44">
        <v>1</v>
      </c>
      <c r="G158" s="44">
        <v>180</v>
      </c>
      <c r="H158" s="44" t="s">
        <v>165</v>
      </c>
    </row>
    <row r="159" spans="1:8" s="8" customFormat="1" ht="82.8">
      <c r="A159" s="44">
        <v>122</v>
      </c>
      <c r="B159" s="40" t="s">
        <v>320</v>
      </c>
      <c r="C159" s="39">
        <v>45069</v>
      </c>
      <c r="D159" s="40" t="s">
        <v>58</v>
      </c>
      <c r="E159" s="1" t="s">
        <v>311</v>
      </c>
      <c r="F159" s="44">
        <v>1</v>
      </c>
      <c r="G159" s="44">
        <v>50</v>
      </c>
      <c r="H159" s="44" t="s">
        <v>75</v>
      </c>
    </row>
    <row r="160" spans="1:8" s="8" customFormat="1" ht="69">
      <c r="A160" s="44">
        <v>123</v>
      </c>
      <c r="B160" s="40" t="s">
        <v>115</v>
      </c>
      <c r="C160" s="39">
        <v>45072</v>
      </c>
      <c r="D160" s="40" t="s">
        <v>104</v>
      </c>
      <c r="E160" s="1" t="s">
        <v>9</v>
      </c>
      <c r="F160" s="44">
        <v>1</v>
      </c>
      <c r="G160" s="44">
        <v>100</v>
      </c>
      <c r="H160" s="44" t="s">
        <v>162</v>
      </c>
    </row>
    <row r="161" spans="1:14" s="35" customFormat="1" ht="124.2">
      <c r="A161" s="44">
        <v>124</v>
      </c>
      <c r="B161" s="1" t="s">
        <v>110</v>
      </c>
      <c r="C161" s="39" t="s">
        <v>286</v>
      </c>
      <c r="D161" s="1" t="s">
        <v>93</v>
      </c>
      <c r="E161" s="40" t="s">
        <v>198</v>
      </c>
      <c r="F161" s="44">
        <v>1</v>
      </c>
      <c r="G161" s="41"/>
      <c r="H161" s="44" t="s">
        <v>162</v>
      </c>
    </row>
    <row r="162" spans="1:14" s="8" customFormat="1" ht="96.6">
      <c r="A162" s="44">
        <v>125</v>
      </c>
      <c r="B162" s="40" t="s">
        <v>275</v>
      </c>
      <c r="C162" s="39">
        <v>45075</v>
      </c>
      <c r="D162" s="40" t="s">
        <v>131</v>
      </c>
      <c r="E162" s="1" t="s">
        <v>539</v>
      </c>
      <c r="F162" s="44">
        <v>1</v>
      </c>
      <c r="G162" s="41">
        <v>50</v>
      </c>
      <c r="H162" s="44" t="s">
        <v>75</v>
      </c>
    </row>
    <row r="163" spans="1:14" s="8" customFormat="1" ht="124.2">
      <c r="A163" s="44">
        <v>126</v>
      </c>
      <c r="B163" s="1" t="s">
        <v>313</v>
      </c>
      <c r="C163" s="39">
        <v>45077</v>
      </c>
      <c r="D163" s="1" t="s">
        <v>61</v>
      </c>
      <c r="E163" s="1" t="s">
        <v>105</v>
      </c>
      <c r="F163" s="44">
        <v>1</v>
      </c>
      <c r="G163" s="44">
        <v>50</v>
      </c>
      <c r="H163" s="44" t="s">
        <v>143</v>
      </c>
    </row>
    <row r="164" spans="1:14" s="132" customFormat="1">
      <c r="A164" s="28"/>
      <c r="B164" s="108" t="s">
        <v>217</v>
      </c>
      <c r="C164" s="19"/>
      <c r="D164" s="20"/>
      <c r="E164" s="20"/>
      <c r="F164" s="21">
        <f>SUM(F137:F163)</f>
        <v>27</v>
      </c>
      <c r="G164" s="21">
        <f>SUM(G137:G163)</f>
        <v>14260</v>
      </c>
      <c r="H164" s="109"/>
      <c r="I164" s="131"/>
      <c r="J164" s="131"/>
      <c r="K164" s="131"/>
      <c r="L164" s="131"/>
      <c r="M164" s="131"/>
      <c r="N164" s="131"/>
    </row>
    <row r="165" spans="1:14" s="131" customFormat="1">
      <c r="A165" s="28"/>
      <c r="B165" s="108" t="s">
        <v>43</v>
      </c>
      <c r="C165" s="19"/>
      <c r="D165" s="20"/>
      <c r="E165" s="20"/>
      <c r="F165" s="21"/>
      <c r="G165" s="21"/>
      <c r="H165" s="109"/>
    </row>
    <row r="166" spans="1:14" s="131" customFormat="1">
      <c r="A166" s="28"/>
      <c r="B166" s="108" t="s">
        <v>24</v>
      </c>
      <c r="C166" s="19"/>
      <c r="D166" s="20"/>
      <c r="E166" s="20"/>
      <c r="F166" s="21">
        <f>SUM(F146:F163)</f>
        <v>18</v>
      </c>
      <c r="G166" s="21">
        <f>SUM(G146:G163)</f>
        <v>14260</v>
      </c>
      <c r="H166" s="109"/>
    </row>
    <row r="167" spans="1:14" s="131" customFormat="1" ht="28.8">
      <c r="A167" s="28"/>
      <c r="B167" s="108" t="s">
        <v>426</v>
      </c>
      <c r="C167" s="19"/>
      <c r="D167" s="20"/>
      <c r="E167" s="20"/>
      <c r="F167" s="21">
        <f>SUM(F137:F145)</f>
        <v>9</v>
      </c>
      <c r="G167" s="21"/>
      <c r="H167" s="109"/>
    </row>
    <row r="168" spans="1:14" s="128" customFormat="1">
      <c r="A168" s="45"/>
      <c r="B168" s="56" t="s">
        <v>31</v>
      </c>
      <c r="C168" s="57"/>
      <c r="D168" s="57"/>
      <c r="E168" s="52"/>
      <c r="F168" s="52"/>
      <c r="G168" s="52"/>
      <c r="H168" s="110"/>
    </row>
    <row r="169" spans="1:14" s="128" customFormat="1" ht="82.8">
      <c r="A169" s="44">
        <v>127</v>
      </c>
      <c r="B169" s="103" t="s">
        <v>491</v>
      </c>
      <c r="C169" s="39" t="s">
        <v>449</v>
      </c>
      <c r="D169" s="40" t="s">
        <v>371</v>
      </c>
      <c r="E169" s="40" t="s">
        <v>19</v>
      </c>
      <c r="F169" s="44">
        <v>1</v>
      </c>
      <c r="G169" s="41"/>
      <c r="H169" s="44" t="s">
        <v>587</v>
      </c>
    </row>
    <row r="170" spans="1:14" s="128" customFormat="1" ht="82.8">
      <c r="A170" s="44">
        <v>128</v>
      </c>
      <c r="B170" s="103" t="s">
        <v>492</v>
      </c>
      <c r="C170" s="39" t="s">
        <v>449</v>
      </c>
      <c r="D170" s="40" t="s">
        <v>371</v>
      </c>
      <c r="E170" s="40" t="s">
        <v>19</v>
      </c>
      <c r="F170" s="44">
        <v>1</v>
      </c>
      <c r="G170" s="41"/>
      <c r="H170" s="44" t="s">
        <v>587</v>
      </c>
    </row>
    <row r="171" spans="1:14" s="128" customFormat="1" ht="69">
      <c r="A171" s="44">
        <v>129</v>
      </c>
      <c r="B171" s="103" t="s">
        <v>493</v>
      </c>
      <c r="C171" s="39" t="s">
        <v>449</v>
      </c>
      <c r="D171" s="40" t="s">
        <v>371</v>
      </c>
      <c r="E171" s="40" t="s">
        <v>19</v>
      </c>
      <c r="F171" s="44">
        <v>1</v>
      </c>
      <c r="G171" s="41"/>
      <c r="H171" s="44" t="s">
        <v>587</v>
      </c>
    </row>
    <row r="172" spans="1:14" s="128" customFormat="1" ht="69">
      <c r="A172" s="44">
        <v>130</v>
      </c>
      <c r="B172" s="103" t="s">
        <v>494</v>
      </c>
      <c r="C172" s="39" t="s">
        <v>449</v>
      </c>
      <c r="D172" s="40" t="s">
        <v>371</v>
      </c>
      <c r="E172" s="40" t="s">
        <v>19</v>
      </c>
      <c r="F172" s="44">
        <v>1</v>
      </c>
      <c r="G172" s="41"/>
      <c r="H172" s="44" t="s">
        <v>587</v>
      </c>
    </row>
    <row r="173" spans="1:14" s="8" customFormat="1" ht="124.2">
      <c r="A173" s="44">
        <v>131</v>
      </c>
      <c r="B173" s="40" t="s">
        <v>421</v>
      </c>
      <c r="C173" s="39" t="s">
        <v>608</v>
      </c>
      <c r="D173" s="40" t="s">
        <v>76</v>
      </c>
      <c r="E173" s="40" t="s">
        <v>303</v>
      </c>
      <c r="F173" s="41">
        <v>1</v>
      </c>
      <c r="G173" s="41">
        <v>180</v>
      </c>
      <c r="H173" s="44" t="s">
        <v>143</v>
      </c>
    </row>
    <row r="174" spans="1:14" s="8" customFormat="1" ht="96.6">
      <c r="A174" s="44">
        <v>132</v>
      </c>
      <c r="B174" s="40" t="s">
        <v>314</v>
      </c>
      <c r="C174" s="39">
        <v>45078</v>
      </c>
      <c r="D174" s="40" t="s">
        <v>76</v>
      </c>
      <c r="E174" s="40" t="s">
        <v>422</v>
      </c>
      <c r="F174" s="41">
        <v>1</v>
      </c>
      <c r="G174" s="44">
        <v>10</v>
      </c>
      <c r="H174" s="44" t="s">
        <v>140</v>
      </c>
    </row>
    <row r="175" spans="1:14" s="8" customFormat="1" ht="179.4">
      <c r="A175" s="44">
        <v>133</v>
      </c>
      <c r="B175" s="1" t="s">
        <v>315</v>
      </c>
      <c r="C175" s="39" t="s">
        <v>540</v>
      </c>
      <c r="D175" s="40" t="s">
        <v>48</v>
      </c>
      <c r="E175" s="1" t="s">
        <v>9</v>
      </c>
      <c r="F175" s="44">
        <v>1</v>
      </c>
      <c r="G175" s="44">
        <v>3000</v>
      </c>
      <c r="H175" s="44" t="s">
        <v>150</v>
      </c>
    </row>
    <row r="176" spans="1:14" s="8" customFormat="1" ht="96.6">
      <c r="A176" s="44">
        <v>134</v>
      </c>
      <c r="B176" s="40" t="s">
        <v>86</v>
      </c>
      <c r="C176" s="39">
        <v>45081</v>
      </c>
      <c r="D176" s="40" t="s">
        <v>87</v>
      </c>
      <c r="E176" s="1" t="s">
        <v>539</v>
      </c>
      <c r="F176" s="44">
        <v>1</v>
      </c>
      <c r="G176" s="44">
        <v>20</v>
      </c>
      <c r="H176" s="44" t="s">
        <v>141</v>
      </c>
    </row>
    <row r="177" spans="1:14" s="8" customFormat="1" ht="55.2">
      <c r="A177" s="44">
        <v>135</v>
      </c>
      <c r="B177" s="1" t="s">
        <v>294</v>
      </c>
      <c r="C177" s="39">
        <v>45086</v>
      </c>
      <c r="D177" s="40" t="s">
        <v>167</v>
      </c>
      <c r="E177" s="1" t="s">
        <v>9</v>
      </c>
      <c r="F177" s="44">
        <v>1</v>
      </c>
      <c r="G177" s="44"/>
      <c r="H177" s="44" t="s">
        <v>168</v>
      </c>
    </row>
    <row r="178" spans="1:14" s="8" customFormat="1" ht="165.6">
      <c r="A178" s="44">
        <v>136</v>
      </c>
      <c r="B178" s="1" t="s">
        <v>316</v>
      </c>
      <c r="C178" s="39" t="s">
        <v>609</v>
      </c>
      <c r="D178" s="40" t="s">
        <v>48</v>
      </c>
      <c r="E178" s="1" t="s">
        <v>317</v>
      </c>
      <c r="F178" s="44">
        <v>1</v>
      </c>
      <c r="G178" s="44">
        <v>5000</v>
      </c>
      <c r="H178" s="44" t="s">
        <v>169</v>
      </c>
    </row>
    <row r="179" spans="1:14" s="8" customFormat="1" ht="165.6">
      <c r="A179" s="44">
        <v>137</v>
      </c>
      <c r="B179" s="1" t="s">
        <v>366</v>
      </c>
      <c r="C179" s="39">
        <v>45089</v>
      </c>
      <c r="D179" s="40" t="s">
        <v>48</v>
      </c>
      <c r="E179" s="40" t="s">
        <v>10</v>
      </c>
      <c r="F179" s="44">
        <v>1</v>
      </c>
      <c r="G179" s="41">
        <v>200</v>
      </c>
      <c r="H179" s="44" t="s">
        <v>169</v>
      </c>
    </row>
    <row r="180" spans="1:14" s="8" customFormat="1" ht="82.8">
      <c r="A180" s="44">
        <v>138</v>
      </c>
      <c r="B180" s="1" t="s">
        <v>541</v>
      </c>
      <c r="C180" s="39">
        <v>45092</v>
      </c>
      <c r="D180" s="40" t="s">
        <v>58</v>
      </c>
      <c r="E180" s="40" t="s">
        <v>319</v>
      </c>
      <c r="F180" s="44">
        <v>1</v>
      </c>
      <c r="G180" s="41">
        <v>50</v>
      </c>
      <c r="H180" s="44" t="s">
        <v>145</v>
      </c>
    </row>
    <row r="181" spans="1:14" s="8" customFormat="1" ht="69">
      <c r="A181" s="44">
        <v>139</v>
      </c>
      <c r="B181" s="1" t="s">
        <v>542</v>
      </c>
      <c r="C181" s="39">
        <v>45095</v>
      </c>
      <c r="D181" s="1" t="s">
        <v>93</v>
      </c>
      <c r="E181" s="40" t="s">
        <v>10</v>
      </c>
      <c r="F181" s="44">
        <v>1</v>
      </c>
      <c r="G181" s="44">
        <v>150</v>
      </c>
      <c r="H181" s="44" t="s">
        <v>152</v>
      </c>
    </row>
    <row r="182" spans="1:14" s="8" customFormat="1" ht="69">
      <c r="A182" s="44">
        <v>140</v>
      </c>
      <c r="B182" s="1" t="s">
        <v>238</v>
      </c>
      <c r="C182" s="39">
        <v>45095</v>
      </c>
      <c r="D182" s="1" t="s">
        <v>55</v>
      </c>
      <c r="E182" s="1" t="s">
        <v>317</v>
      </c>
      <c r="F182" s="44">
        <v>1</v>
      </c>
      <c r="G182" s="41">
        <v>150</v>
      </c>
      <c r="H182" s="44" t="s">
        <v>154</v>
      </c>
    </row>
    <row r="183" spans="1:14" s="8" customFormat="1" ht="81" customHeight="1">
      <c r="A183" s="44">
        <v>141</v>
      </c>
      <c r="B183" s="1" t="s">
        <v>326</v>
      </c>
      <c r="C183" s="39">
        <v>45099</v>
      </c>
      <c r="D183" s="1" t="s">
        <v>14</v>
      </c>
      <c r="E183" s="1" t="s">
        <v>9</v>
      </c>
      <c r="F183" s="44">
        <v>1</v>
      </c>
      <c r="G183" s="44">
        <v>180</v>
      </c>
      <c r="H183" s="44" t="s">
        <v>147</v>
      </c>
    </row>
    <row r="184" spans="1:14" s="35" customFormat="1" ht="124.2">
      <c r="A184" s="44">
        <v>142</v>
      </c>
      <c r="B184" s="1" t="s">
        <v>110</v>
      </c>
      <c r="C184" s="39" t="s">
        <v>287</v>
      </c>
      <c r="D184" s="1" t="s">
        <v>93</v>
      </c>
      <c r="E184" s="40" t="s">
        <v>198</v>
      </c>
      <c r="F184" s="44">
        <v>1</v>
      </c>
      <c r="G184" s="41"/>
      <c r="H184" s="44" t="s">
        <v>154</v>
      </c>
    </row>
    <row r="185" spans="1:14" s="8" customFormat="1" ht="55.2">
      <c r="A185" s="44">
        <v>143</v>
      </c>
      <c r="B185" s="1" t="s">
        <v>327</v>
      </c>
      <c r="C185" s="39" t="s">
        <v>209</v>
      </c>
      <c r="D185" s="1" t="s">
        <v>62</v>
      </c>
      <c r="E185" s="1" t="s">
        <v>317</v>
      </c>
      <c r="F185" s="44">
        <v>1</v>
      </c>
      <c r="G185" s="44">
        <v>3000</v>
      </c>
      <c r="H185" s="44" t="s">
        <v>40</v>
      </c>
    </row>
    <row r="186" spans="1:14" s="8" customFormat="1" ht="82.8">
      <c r="A186" s="44">
        <v>144</v>
      </c>
      <c r="B186" s="40" t="s">
        <v>328</v>
      </c>
      <c r="C186" s="39">
        <v>45102</v>
      </c>
      <c r="D186" s="40" t="s">
        <v>58</v>
      </c>
      <c r="E186" s="40" t="s">
        <v>319</v>
      </c>
      <c r="F186" s="44">
        <v>1</v>
      </c>
      <c r="G186" s="44">
        <v>50</v>
      </c>
      <c r="H186" s="44" t="s">
        <v>40</v>
      </c>
    </row>
    <row r="187" spans="1:14" s="132" customFormat="1">
      <c r="A187" s="28"/>
      <c r="B187" s="108" t="s">
        <v>216</v>
      </c>
      <c r="C187" s="19"/>
      <c r="D187" s="20"/>
      <c r="E187" s="20"/>
      <c r="F187" s="21">
        <f>SUM(F169:F186)</f>
        <v>18</v>
      </c>
      <c r="G187" s="21">
        <f>SUM(G169:G186)</f>
        <v>11990</v>
      </c>
      <c r="H187" s="109"/>
      <c r="I187" s="131"/>
      <c r="J187" s="131"/>
      <c r="K187" s="131"/>
      <c r="L187" s="131"/>
      <c r="M187" s="131"/>
      <c r="N187" s="131"/>
    </row>
    <row r="188" spans="1:14" s="131" customFormat="1">
      <c r="A188" s="28"/>
      <c r="B188" s="108" t="s">
        <v>43</v>
      </c>
      <c r="C188" s="19"/>
      <c r="D188" s="20"/>
      <c r="E188" s="20"/>
      <c r="F188" s="21"/>
      <c r="G188" s="21"/>
      <c r="H188" s="109"/>
    </row>
    <row r="189" spans="1:14" s="131" customFormat="1">
      <c r="A189" s="28"/>
      <c r="B189" s="108" t="s">
        <v>24</v>
      </c>
      <c r="C189" s="19"/>
      <c r="D189" s="20"/>
      <c r="E189" s="20"/>
      <c r="F189" s="21">
        <f>SUM(F173:F186)</f>
        <v>14</v>
      </c>
      <c r="G189" s="21">
        <f>SUM(G173:G186)</f>
        <v>11990</v>
      </c>
      <c r="H189" s="109"/>
    </row>
    <row r="190" spans="1:14" s="131" customFormat="1" ht="28.8">
      <c r="A190" s="28"/>
      <c r="B190" s="108" t="s">
        <v>426</v>
      </c>
      <c r="C190" s="19"/>
      <c r="D190" s="20"/>
      <c r="E190" s="20"/>
      <c r="F190" s="21">
        <f>SUM(F169:F172)</f>
        <v>4</v>
      </c>
      <c r="G190" s="21">
        <f>SUM(G169:G172)</f>
        <v>0</v>
      </c>
      <c r="H190" s="109"/>
    </row>
    <row r="191" spans="1:14" s="131" customFormat="1">
      <c r="A191" s="28"/>
      <c r="B191" s="75"/>
      <c r="C191" s="76"/>
      <c r="D191" s="77"/>
      <c r="E191" s="77"/>
      <c r="F191" s="78"/>
      <c r="G191" s="78"/>
      <c r="H191" s="110"/>
    </row>
    <row r="192" spans="1:14" s="132" customFormat="1">
      <c r="A192" s="28"/>
      <c r="B192" s="113" t="s">
        <v>122</v>
      </c>
      <c r="C192" s="24"/>
      <c r="D192" s="25"/>
      <c r="E192" s="25"/>
      <c r="F192" s="114">
        <f>F187+F164+F132</f>
        <v>76</v>
      </c>
      <c r="G192" s="114">
        <f>G187+G164+G132</f>
        <v>28645</v>
      </c>
      <c r="H192" s="115"/>
      <c r="I192" s="131"/>
      <c r="J192" s="131"/>
      <c r="K192" s="131"/>
      <c r="L192" s="131"/>
      <c r="M192" s="131"/>
      <c r="N192" s="131"/>
    </row>
    <row r="193" spans="1:14" s="132" customFormat="1">
      <c r="A193" s="28"/>
      <c r="B193" s="113" t="s">
        <v>43</v>
      </c>
      <c r="C193" s="24"/>
      <c r="D193" s="25"/>
      <c r="E193" s="25"/>
      <c r="F193" s="114"/>
      <c r="G193" s="114"/>
      <c r="H193" s="115"/>
      <c r="I193" s="131"/>
      <c r="J193" s="131"/>
      <c r="K193" s="131"/>
      <c r="L193" s="131"/>
      <c r="M193" s="131"/>
      <c r="N193" s="131"/>
    </row>
    <row r="194" spans="1:14" s="132" customFormat="1">
      <c r="A194" s="28"/>
      <c r="B194" s="113" t="s">
        <v>24</v>
      </c>
      <c r="C194" s="24"/>
      <c r="D194" s="25"/>
      <c r="E194" s="25"/>
      <c r="F194" s="114">
        <f>F189+F166+F134</f>
        <v>54</v>
      </c>
      <c r="G194" s="114">
        <f>G189+G166+G134</f>
        <v>28645</v>
      </c>
      <c r="H194" s="115"/>
      <c r="I194" s="131"/>
      <c r="J194" s="131"/>
      <c r="K194" s="131"/>
      <c r="L194" s="131"/>
      <c r="M194" s="131"/>
      <c r="N194" s="131"/>
    </row>
    <row r="195" spans="1:14" s="132" customFormat="1" ht="28.8">
      <c r="A195" s="28"/>
      <c r="B195" s="113" t="s">
        <v>426</v>
      </c>
      <c r="C195" s="24"/>
      <c r="D195" s="25"/>
      <c r="E195" s="25"/>
      <c r="F195" s="114">
        <f>F190+F167+F135</f>
        <v>22</v>
      </c>
      <c r="G195" s="114">
        <f>G190+G167+G135</f>
        <v>0</v>
      </c>
      <c r="H195" s="115"/>
      <c r="I195" s="131"/>
      <c r="J195" s="131"/>
      <c r="K195" s="131"/>
      <c r="L195" s="131"/>
      <c r="M195" s="131"/>
      <c r="N195" s="131"/>
    </row>
    <row r="196" spans="1:14" s="131" customFormat="1">
      <c r="A196" s="28"/>
      <c r="B196" s="75"/>
      <c r="C196" s="76"/>
      <c r="D196" s="77"/>
      <c r="E196" s="77"/>
      <c r="F196" s="78"/>
      <c r="G196" s="78"/>
      <c r="H196" s="110"/>
    </row>
    <row r="197" spans="1:14" s="132" customFormat="1">
      <c r="A197" s="28"/>
      <c r="B197" s="116" t="s">
        <v>543</v>
      </c>
      <c r="C197" s="117"/>
      <c r="D197" s="118"/>
      <c r="E197" s="118"/>
      <c r="F197" s="119">
        <f>F192+F93</f>
        <v>148</v>
      </c>
      <c r="G197" s="119">
        <f>G192+G93</f>
        <v>34850</v>
      </c>
      <c r="H197" s="120"/>
      <c r="I197" s="131"/>
      <c r="J197" s="131"/>
      <c r="K197" s="131"/>
      <c r="L197" s="131"/>
      <c r="M197" s="131"/>
      <c r="N197" s="131"/>
    </row>
    <row r="198" spans="1:14" s="132" customFormat="1">
      <c r="A198" s="28"/>
      <c r="B198" s="116" t="s">
        <v>43</v>
      </c>
      <c r="C198" s="117"/>
      <c r="D198" s="118"/>
      <c r="E198" s="118"/>
      <c r="F198" s="119"/>
      <c r="G198" s="119"/>
      <c r="H198" s="120"/>
      <c r="I198" s="131"/>
      <c r="J198" s="131"/>
      <c r="K198" s="131"/>
      <c r="L198" s="131"/>
      <c r="M198" s="131"/>
      <c r="N198" s="131"/>
    </row>
    <row r="199" spans="1:14" s="132" customFormat="1">
      <c r="A199" s="28"/>
      <c r="B199" s="116" t="s">
        <v>24</v>
      </c>
      <c r="C199" s="117"/>
      <c r="D199" s="118"/>
      <c r="E199" s="118"/>
      <c r="F199" s="119">
        <f>F194+F95</f>
        <v>108</v>
      </c>
      <c r="G199" s="119">
        <f>G194+G95</f>
        <v>34310</v>
      </c>
      <c r="H199" s="120"/>
      <c r="I199" s="131"/>
      <c r="J199" s="131"/>
      <c r="K199" s="131"/>
      <c r="L199" s="131"/>
      <c r="M199" s="131"/>
      <c r="N199" s="131"/>
    </row>
    <row r="200" spans="1:14" s="132" customFormat="1" ht="28.8">
      <c r="A200" s="28"/>
      <c r="B200" s="116" t="s">
        <v>426</v>
      </c>
      <c r="C200" s="117"/>
      <c r="D200" s="118"/>
      <c r="E200" s="118"/>
      <c r="F200" s="119">
        <f>F195+F96</f>
        <v>37</v>
      </c>
      <c r="G200" s="119">
        <f>G195+G96</f>
        <v>0</v>
      </c>
      <c r="H200" s="120"/>
      <c r="I200" s="131"/>
      <c r="J200" s="131"/>
      <c r="K200" s="131"/>
      <c r="L200" s="131"/>
      <c r="M200" s="131"/>
      <c r="N200" s="131"/>
    </row>
    <row r="201" spans="1:14" s="131" customFormat="1">
      <c r="A201" s="28"/>
      <c r="B201" s="75"/>
      <c r="C201" s="76"/>
      <c r="D201" s="77"/>
      <c r="E201" s="77"/>
      <c r="F201" s="78"/>
      <c r="G201" s="78"/>
      <c r="H201" s="110"/>
    </row>
    <row r="202" spans="1:14" s="129" customFormat="1">
      <c r="A202" s="45"/>
      <c r="B202" s="56" t="s">
        <v>32</v>
      </c>
      <c r="C202" s="4"/>
      <c r="D202" s="4"/>
      <c r="E202" s="37"/>
      <c r="F202" s="37"/>
      <c r="G202" s="37"/>
      <c r="H202" s="111"/>
      <c r="I202" s="128"/>
      <c r="J202" s="128"/>
      <c r="K202" s="128"/>
      <c r="L202" s="128"/>
      <c r="M202" s="128"/>
      <c r="N202" s="128"/>
    </row>
    <row r="203" spans="1:14" s="129" customFormat="1" ht="69">
      <c r="A203" s="44">
        <v>145</v>
      </c>
      <c r="B203" s="106" t="s">
        <v>495</v>
      </c>
      <c r="C203" s="39" t="s">
        <v>210</v>
      </c>
      <c r="D203" s="40" t="s">
        <v>371</v>
      </c>
      <c r="E203" s="40" t="s">
        <v>19</v>
      </c>
      <c r="F203" s="41">
        <v>1</v>
      </c>
      <c r="G203" s="41"/>
      <c r="H203" s="44" t="s">
        <v>587</v>
      </c>
      <c r="I203" s="128"/>
      <c r="J203" s="128"/>
      <c r="K203" s="128"/>
      <c r="L203" s="128"/>
      <c r="M203" s="128"/>
      <c r="N203" s="128"/>
    </row>
    <row r="204" spans="1:14" s="129" customFormat="1" ht="69">
      <c r="A204" s="44">
        <v>146</v>
      </c>
      <c r="B204" s="1" t="s">
        <v>329</v>
      </c>
      <c r="C204" s="39" t="s">
        <v>210</v>
      </c>
      <c r="D204" s="40" t="s">
        <v>371</v>
      </c>
      <c r="E204" s="40" t="s">
        <v>19</v>
      </c>
      <c r="F204" s="41">
        <v>1</v>
      </c>
      <c r="G204" s="41"/>
      <c r="H204" s="44" t="s">
        <v>587</v>
      </c>
      <c r="I204" s="128"/>
      <c r="J204" s="128"/>
      <c r="K204" s="128"/>
      <c r="L204" s="128"/>
      <c r="M204" s="128"/>
      <c r="N204" s="128"/>
    </row>
    <row r="205" spans="1:14" s="129" customFormat="1" ht="69">
      <c r="A205" s="44">
        <v>147</v>
      </c>
      <c r="B205" s="1" t="s">
        <v>330</v>
      </c>
      <c r="C205" s="39" t="s">
        <v>210</v>
      </c>
      <c r="D205" s="40" t="s">
        <v>371</v>
      </c>
      <c r="E205" s="40" t="s">
        <v>19</v>
      </c>
      <c r="F205" s="41">
        <v>1</v>
      </c>
      <c r="G205" s="41"/>
      <c r="H205" s="44" t="s">
        <v>587</v>
      </c>
      <c r="I205" s="128"/>
      <c r="J205" s="128"/>
      <c r="K205" s="128"/>
      <c r="L205" s="128"/>
      <c r="M205" s="128"/>
      <c r="N205" s="128"/>
    </row>
    <row r="206" spans="1:14" s="129" customFormat="1" ht="82.8">
      <c r="A206" s="44">
        <v>148</v>
      </c>
      <c r="B206" s="106" t="s">
        <v>496</v>
      </c>
      <c r="C206" s="39" t="s">
        <v>210</v>
      </c>
      <c r="D206" s="40" t="s">
        <v>371</v>
      </c>
      <c r="E206" s="40" t="s">
        <v>19</v>
      </c>
      <c r="F206" s="41">
        <v>1</v>
      </c>
      <c r="G206" s="41"/>
      <c r="H206" s="44" t="s">
        <v>587</v>
      </c>
      <c r="I206" s="128"/>
      <c r="J206" s="128"/>
      <c r="K206" s="128"/>
      <c r="L206" s="128"/>
      <c r="M206" s="128"/>
      <c r="N206" s="128"/>
    </row>
    <row r="207" spans="1:14" s="129" customFormat="1" ht="69">
      <c r="A207" s="44">
        <v>149</v>
      </c>
      <c r="B207" s="106" t="s">
        <v>497</v>
      </c>
      <c r="C207" s="39" t="s">
        <v>210</v>
      </c>
      <c r="D207" s="40" t="s">
        <v>371</v>
      </c>
      <c r="E207" s="40" t="s">
        <v>19</v>
      </c>
      <c r="F207" s="41">
        <v>1</v>
      </c>
      <c r="G207" s="41"/>
      <c r="H207" s="44" t="s">
        <v>587</v>
      </c>
      <c r="I207" s="128"/>
      <c r="J207" s="128"/>
      <c r="K207" s="128"/>
      <c r="L207" s="128"/>
      <c r="M207" s="128"/>
      <c r="N207" s="128"/>
    </row>
    <row r="208" spans="1:14" s="129" customFormat="1" ht="69">
      <c r="A208" s="44">
        <v>150</v>
      </c>
      <c r="B208" s="101" t="s">
        <v>498</v>
      </c>
      <c r="C208" s="39" t="s">
        <v>210</v>
      </c>
      <c r="D208" s="40" t="s">
        <v>371</v>
      </c>
      <c r="E208" s="40" t="s">
        <v>19</v>
      </c>
      <c r="F208" s="41">
        <v>1</v>
      </c>
      <c r="G208" s="41"/>
      <c r="H208" s="44" t="s">
        <v>587</v>
      </c>
      <c r="I208" s="128"/>
      <c r="J208" s="128"/>
      <c r="K208" s="128"/>
      <c r="L208" s="128"/>
      <c r="M208" s="128"/>
      <c r="N208" s="128"/>
    </row>
    <row r="209" spans="1:14" s="8" customFormat="1" ht="69">
      <c r="A209" s="44">
        <v>151</v>
      </c>
      <c r="B209" s="101" t="s">
        <v>499</v>
      </c>
      <c r="C209" s="39" t="s">
        <v>210</v>
      </c>
      <c r="D209" s="40" t="s">
        <v>371</v>
      </c>
      <c r="E209" s="40" t="s">
        <v>19</v>
      </c>
      <c r="F209" s="41">
        <v>1</v>
      </c>
      <c r="G209" s="41"/>
      <c r="H209" s="44" t="s">
        <v>81</v>
      </c>
    </row>
    <row r="210" spans="1:14" s="8" customFormat="1" ht="69">
      <c r="A210" s="44">
        <v>152</v>
      </c>
      <c r="B210" s="101" t="s">
        <v>500</v>
      </c>
      <c r="C210" s="39" t="s">
        <v>210</v>
      </c>
      <c r="D210" s="40" t="s">
        <v>371</v>
      </c>
      <c r="E210" s="40" t="s">
        <v>19</v>
      </c>
      <c r="F210" s="41">
        <v>1</v>
      </c>
      <c r="G210" s="41"/>
      <c r="H210" s="44" t="s">
        <v>81</v>
      </c>
    </row>
    <row r="211" spans="1:14" s="8" customFormat="1" ht="124.2">
      <c r="A211" s="44">
        <v>153</v>
      </c>
      <c r="B211" s="40" t="s">
        <v>97</v>
      </c>
      <c r="C211" s="45" t="s">
        <v>544</v>
      </c>
      <c r="D211" s="40" t="s">
        <v>77</v>
      </c>
      <c r="E211" s="1" t="s">
        <v>9</v>
      </c>
      <c r="F211" s="41">
        <v>1</v>
      </c>
      <c r="G211" s="44">
        <v>50</v>
      </c>
      <c r="H211" s="44" t="s">
        <v>143</v>
      </c>
    </row>
    <row r="212" spans="1:14" s="8" customFormat="1" ht="96.6">
      <c r="A212" s="44">
        <v>154</v>
      </c>
      <c r="B212" s="42" t="s">
        <v>331</v>
      </c>
      <c r="C212" s="43" t="s">
        <v>545</v>
      </c>
      <c r="D212" s="40" t="s">
        <v>77</v>
      </c>
      <c r="E212" s="1" t="s">
        <v>9</v>
      </c>
      <c r="F212" s="41">
        <v>1</v>
      </c>
      <c r="G212" s="41">
        <v>50</v>
      </c>
      <c r="H212" s="44" t="s">
        <v>170</v>
      </c>
    </row>
    <row r="213" spans="1:14" s="8" customFormat="1" ht="124.2">
      <c r="A213" s="44">
        <v>155</v>
      </c>
      <c r="B213" s="40" t="s">
        <v>97</v>
      </c>
      <c r="C213" s="43" t="s">
        <v>546</v>
      </c>
      <c r="D213" s="42" t="s">
        <v>77</v>
      </c>
      <c r="E213" s="1" t="s">
        <v>9</v>
      </c>
      <c r="F213" s="41">
        <v>1</v>
      </c>
      <c r="G213" s="41">
        <v>50</v>
      </c>
      <c r="H213" s="44" t="s">
        <v>143</v>
      </c>
      <c r="J213" s="112"/>
    </row>
    <row r="214" spans="1:14" s="8" customFormat="1" ht="110.4">
      <c r="A214" s="44">
        <v>156</v>
      </c>
      <c r="B214" s="40" t="s">
        <v>379</v>
      </c>
      <c r="C214" s="47">
        <v>45135</v>
      </c>
      <c r="D214" s="1" t="s">
        <v>52</v>
      </c>
      <c r="E214" s="40" t="s">
        <v>319</v>
      </c>
      <c r="F214" s="41">
        <v>1</v>
      </c>
      <c r="G214" s="41">
        <v>50</v>
      </c>
      <c r="H214" s="44" t="s">
        <v>138</v>
      </c>
    </row>
    <row r="215" spans="1:14" s="35" customFormat="1" ht="124.2">
      <c r="A215" s="44">
        <v>157</v>
      </c>
      <c r="B215" s="1" t="s">
        <v>110</v>
      </c>
      <c r="C215" s="39" t="s">
        <v>288</v>
      </c>
      <c r="D215" s="1" t="s">
        <v>93</v>
      </c>
      <c r="E215" s="40" t="s">
        <v>198</v>
      </c>
      <c r="F215" s="41">
        <v>1</v>
      </c>
      <c r="G215" s="41"/>
      <c r="H215" s="44" t="s">
        <v>154</v>
      </c>
    </row>
    <row r="216" spans="1:14" s="8" customFormat="1" ht="74.400000000000006" customHeight="1">
      <c r="A216" s="44">
        <v>158</v>
      </c>
      <c r="B216" s="40" t="s">
        <v>332</v>
      </c>
      <c r="C216" s="45" t="s">
        <v>213</v>
      </c>
      <c r="D216" s="40" t="s">
        <v>77</v>
      </c>
      <c r="E216" s="40" t="s">
        <v>319</v>
      </c>
      <c r="F216" s="41">
        <v>1</v>
      </c>
      <c r="G216" s="41">
        <v>50</v>
      </c>
      <c r="H216" s="44" t="s">
        <v>143</v>
      </c>
    </row>
    <row r="217" spans="1:14" s="132" customFormat="1">
      <c r="A217" s="28"/>
      <c r="B217" s="108" t="s">
        <v>215</v>
      </c>
      <c r="C217" s="19"/>
      <c r="D217" s="20"/>
      <c r="E217" s="20"/>
      <c r="F217" s="21">
        <f>SUM(F203:F216)</f>
        <v>14</v>
      </c>
      <c r="G217" s="21">
        <f>SUM(G203:G216)</f>
        <v>250</v>
      </c>
      <c r="H217" s="109"/>
      <c r="I217" s="131"/>
      <c r="J217" s="131"/>
      <c r="K217" s="131"/>
      <c r="L217" s="131"/>
      <c r="M217" s="131"/>
      <c r="N217" s="131"/>
    </row>
    <row r="218" spans="1:14" s="132" customFormat="1">
      <c r="A218" s="28"/>
      <c r="B218" s="108" t="s">
        <v>43</v>
      </c>
      <c r="C218" s="19"/>
      <c r="D218" s="20"/>
      <c r="E218" s="20"/>
      <c r="F218" s="21"/>
      <c r="G218" s="21"/>
      <c r="H218" s="109"/>
      <c r="I218" s="131"/>
      <c r="J218" s="131"/>
      <c r="K218" s="131"/>
      <c r="L218" s="131"/>
      <c r="M218" s="131"/>
      <c r="N218" s="131"/>
    </row>
    <row r="219" spans="1:14" s="132" customFormat="1">
      <c r="A219" s="28"/>
      <c r="B219" s="108" t="s">
        <v>24</v>
      </c>
      <c r="C219" s="19"/>
      <c r="D219" s="20"/>
      <c r="E219" s="20"/>
      <c r="F219" s="21">
        <f>SUM(F211:F216)</f>
        <v>6</v>
      </c>
      <c r="G219" s="21">
        <f>SUM(G211:G216)</f>
        <v>250</v>
      </c>
      <c r="H219" s="109"/>
      <c r="I219" s="131"/>
      <c r="J219" s="131"/>
      <c r="K219" s="131"/>
      <c r="L219" s="131"/>
      <c r="M219" s="131"/>
      <c r="N219" s="131"/>
    </row>
    <row r="220" spans="1:14" s="132" customFormat="1" ht="28.8">
      <c r="A220" s="28"/>
      <c r="B220" s="108" t="s">
        <v>426</v>
      </c>
      <c r="C220" s="19"/>
      <c r="D220" s="20"/>
      <c r="E220" s="20"/>
      <c r="F220" s="21">
        <f>SUM(F203:F210)</f>
        <v>8</v>
      </c>
      <c r="G220" s="21">
        <f>SUM(G203:G210)</f>
        <v>0</v>
      </c>
      <c r="H220" s="109"/>
      <c r="I220" s="131"/>
      <c r="J220" s="131"/>
      <c r="K220" s="131"/>
      <c r="L220" s="131"/>
      <c r="M220" s="131"/>
      <c r="N220" s="131"/>
    </row>
    <row r="221" spans="1:14" s="129" customFormat="1">
      <c r="A221" s="45"/>
      <c r="B221" s="38" t="s">
        <v>33</v>
      </c>
      <c r="C221" s="4"/>
      <c r="D221" s="4"/>
      <c r="E221" s="37"/>
      <c r="F221" s="37"/>
      <c r="G221" s="37"/>
      <c r="H221" s="111"/>
      <c r="I221" s="128"/>
      <c r="J221" s="128"/>
      <c r="K221" s="128"/>
      <c r="L221" s="128"/>
      <c r="M221" s="128"/>
      <c r="N221" s="128"/>
    </row>
    <row r="222" spans="1:14" s="129" customFormat="1" ht="69">
      <c r="A222" s="44">
        <v>159</v>
      </c>
      <c r="B222" s="103" t="s">
        <v>501</v>
      </c>
      <c r="C222" s="39" t="s">
        <v>223</v>
      </c>
      <c r="D222" s="40" t="s">
        <v>371</v>
      </c>
      <c r="E222" s="40" t="s">
        <v>19</v>
      </c>
      <c r="F222" s="41">
        <v>1</v>
      </c>
      <c r="G222" s="41"/>
      <c r="H222" s="44" t="s">
        <v>587</v>
      </c>
      <c r="I222" s="128"/>
      <c r="J222" s="128"/>
      <c r="K222" s="128"/>
      <c r="L222" s="128"/>
      <c r="M222" s="128"/>
      <c r="N222" s="128"/>
    </row>
    <row r="223" spans="1:14" s="129" customFormat="1" ht="82.8">
      <c r="A223" s="44">
        <v>160</v>
      </c>
      <c r="B223" s="103" t="s">
        <v>502</v>
      </c>
      <c r="C223" s="39" t="s">
        <v>223</v>
      </c>
      <c r="D223" s="40" t="s">
        <v>371</v>
      </c>
      <c r="E223" s="40" t="s">
        <v>19</v>
      </c>
      <c r="F223" s="41">
        <v>1</v>
      </c>
      <c r="G223" s="41"/>
      <c r="H223" s="44" t="s">
        <v>587</v>
      </c>
      <c r="I223" s="128"/>
      <c r="J223" s="128"/>
      <c r="K223" s="128"/>
      <c r="L223" s="128"/>
      <c r="M223" s="128"/>
      <c r="N223" s="128"/>
    </row>
    <row r="224" spans="1:14" s="129" customFormat="1" ht="124.2">
      <c r="A224" s="44">
        <v>161</v>
      </c>
      <c r="B224" s="103" t="s">
        <v>503</v>
      </c>
      <c r="C224" s="39" t="s">
        <v>223</v>
      </c>
      <c r="D224" s="40" t="s">
        <v>371</v>
      </c>
      <c r="E224" s="40" t="s">
        <v>19</v>
      </c>
      <c r="F224" s="41">
        <v>1</v>
      </c>
      <c r="G224" s="41"/>
      <c r="H224" s="44" t="s">
        <v>587</v>
      </c>
      <c r="I224" s="128"/>
      <c r="J224" s="128"/>
      <c r="K224" s="128"/>
      <c r="L224" s="128"/>
      <c r="M224" s="128"/>
      <c r="N224" s="128"/>
    </row>
    <row r="225" spans="1:14" s="8" customFormat="1" ht="69">
      <c r="A225" s="44">
        <v>162</v>
      </c>
      <c r="B225" s="40" t="s">
        <v>116</v>
      </c>
      <c r="C225" s="39" t="s">
        <v>223</v>
      </c>
      <c r="D225" s="40" t="s">
        <v>371</v>
      </c>
      <c r="E225" s="40" t="s">
        <v>19</v>
      </c>
      <c r="F225" s="41">
        <v>1</v>
      </c>
      <c r="G225" s="41"/>
      <c r="H225" s="44" t="s">
        <v>587</v>
      </c>
    </row>
    <row r="226" spans="1:14" s="8" customFormat="1" ht="69">
      <c r="A226" s="44">
        <v>163</v>
      </c>
      <c r="B226" s="103" t="s">
        <v>504</v>
      </c>
      <c r="C226" s="39" t="s">
        <v>223</v>
      </c>
      <c r="D226" s="40" t="s">
        <v>371</v>
      </c>
      <c r="E226" s="40" t="s">
        <v>19</v>
      </c>
      <c r="F226" s="41">
        <v>1</v>
      </c>
      <c r="G226" s="41"/>
      <c r="H226" s="44" t="s">
        <v>587</v>
      </c>
    </row>
    <row r="227" spans="1:14" s="8" customFormat="1" ht="82.8">
      <c r="A227" s="44">
        <v>164</v>
      </c>
      <c r="B227" s="103" t="s">
        <v>505</v>
      </c>
      <c r="C227" s="39" t="s">
        <v>223</v>
      </c>
      <c r="D227" s="40" t="s">
        <v>371</v>
      </c>
      <c r="E227" s="40" t="s">
        <v>19</v>
      </c>
      <c r="F227" s="41">
        <v>1</v>
      </c>
      <c r="G227" s="41"/>
      <c r="H227" s="44" t="s">
        <v>587</v>
      </c>
    </row>
    <row r="228" spans="1:14" s="8" customFormat="1" ht="69">
      <c r="A228" s="44">
        <v>165</v>
      </c>
      <c r="B228" s="103" t="s">
        <v>506</v>
      </c>
      <c r="C228" s="39" t="s">
        <v>223</v>
      </c>
      <c r="D228" s="40" t="s">
        <v>371</v>
      </c>
      <c r="E228" s="40" t="s">
        <v>19</v>
      </c>
      <c r="F228" s="41">
        <v>1</v>
      </c>
      <c r="G228" s="41"/>
      <c r="H228" s="44" t="s">
        <v>587</v>
      </c>
    </row>
    <row r="229" spans="1:14" s="8" customFormat="1" ht="69">
      <c r="A229" s="44">
        <v>166</v>
      </c>
      <c r="B229" s="40" t="s">
        <v>117</v>
      </c>
      <c r="C229" s="39" t="s">
        <v>223</v>
      </c>
      <c r="D229" s="40" t="s">
        <v>371</v>
      </c>
      <c r="E229" s="40" t="s">
        <v>19</v>
      </c>
      <c r="F229" s="41">
        <v>1</v>
      </c>
      <c r="G229" s="41"/>
      <c r="H229" s="44" t="s">
        <v>587</v>
      </c>
    </row>
    <row r="230" spans="1:14" s="8" customFormat="1" ht="82.8">
      <c r="A230" s="44">
        <v>167</v>
      </c>
      <c r="B230" s="103" t="s">
        <v>507</v>
      </c>
      <c r="C230" s="39" t="s">
        <v>223</v>
      </c>
      <c r="D230" s="40" t="s">
        <v>371</v>
      </c>
      <c r="E230" s="40" t="s">
        <v>19</v>
      </c>
      <c r="F230" s="41">
        <v>1</v>
      </c>
      <c r="G230" s="41"/>
      <c r="H230" s="44" t="s">
        <v>592</v>
      </c>
    </row>
    <row r="231" spans="1:14" s="8" customFormat="1" ht="96.6">
      <c r="A231" s="44">
        <v>168</v>
      </c>
      <c r="B231" s="103" t="s">
        <v>450</v>
      </c>
      <c r="C231" s="39" t="s">
        <v>223</v>
      </c>
      <c r="D231" s="40" t="s">
        <v>371</v>
      </c>
      <c r="E231" s="40" t="s">
        <v>19</v>
      </c>
      <c r="F231" s="41">
        <v>1</v>
      </c>
      <c r="G231" s="41"/>
      <c r="H231" s="44" t="s">
        <v>592</v>
      </c>
    </row>
    <row r="232" spans="1:14" s="8" customFormat="1" ht="110.4">
      <c r="A232" s="44">
        <v>169</v>
      </c>
      <c r="B232" s="103" t="s">
        <v>508</v>
      </c>
      <c r="C232" s="39" t="s">
        <v>223</v>
      </c>
      <c r="D232" s="40" t="s">
        <v>371</v>
      </c>
      <c r="E232" s="40" t="s">
        <v>19</v>
      </c>
      <c r="F232" s="41">
        <v>1</v>
      </c>
      <c r="G232" s="41"/>
      <c r="H232" s="44" t="s">
        <v>592</v>
      </c>
    </row>
    <row r="233" spans="1:14" s="8" customFormat="1" ht="124.2">
      <c r="A233" s="44">
        <v>170</v>
      </c>
      <c r="B233" s="103" t="s">
        <v>509</v>
      </c>
      <c r="C233" s="39" t="s">
        <v>223</v>
      </c>
      <c r="D233" s="40" t="s">
        <v>371</v>
      </c>
      <c r="E233" s="40" t="s">
        <v>19</v>
      </c>
      <c r="F233" s="41">
        <v>1</v>
      </c>
      <c r="G233" s="41"/>
      <c r="H233" s="44" t="s">
        <v>592</v>
      </c>
    </row>
    <row r="234" spans="1:14" s="8" customFormat="1" ht="110.4">
      <c r="A234" s="44">
        <v>171</v>
      </c>
      <c r="B234" s="103" t="s">
        <v>510</v>
      </c>
      <c r="C234" s="39" t="s">
        <v>223</v>
      </c>
      <c r="D234" s="40" t="s">
        <v>371</v>
      </c>
      <c r="E234" s="40" t="s">
        <v>19</v>
      </c>
      <c r="F234" s="41">
        <v>1</v>
      </c>
      <c r="G234" s="41"/>
      <c r="H234" s="44" t="s">
        <v>592</v>
      </c>
    </row>
    <row r="235" spans="1:14" s="8" customFormat="1" ht="124.2">
      <c r="A235" s="44">
        <v>172</v>
      </c>
      <c r="B235" s="40" t="s">
        <v>97</v>
      </c>
      <c r="C235" s="45" t="s">
        <v>224</v>
      </c>
      <c r="D235" s="1" t="s">
        <v>44</v>
      </c>
      <c r="E235" s="40" t="s">
        <v>319</v>
      </c>
      <c r="F235" s="41">
        <v>1</v>
      </c>
      <c r="G235" s="44">
        <v>50</v>
      </c>
      <c r="H235" s="44" t="s">
        <v>143</v>
      </c>
    </row>
    <row r="236" spans="1:14" s="36" customFormat="1" ht="110.4">
      <c r="A236" s="44">
        <v>173</v>
      </c>
      <c r="B236" s="42" t="s">
        <v>335</v>
      </c>
      <c r="C236" s="43" t="s">
        <v>225</v>
      </c>
      <c r="D236" s="42" t="s">
        <v>77</v>
      </c>
      <c r="E236" s="40" t="s">
        <v>319</v>
      </c>
      <c r="F236" s="41">
        <v>1</v>
      </c>
      <c r="G236" s="49">
        <v>50</v>
      </c>
      <c r="H236" s="50" t="s">
        <v>78</v>
      </c>
      <c r="I236" s="8"/>
      <c r="J236" s="8"/>
      <c r="K236" s="8"/>
      <c r="L236" s="8"/>
      <c r="M236" s="8"/>
      <c r="N236" s="8"/>
    </row>
    <row r="237" spans="1:14" s="36" customFormat="1" ht="96.6">
      <c r="A237" s="44">
        <v>174</v>
      </c>
      <c r="B237" s="1" t="s">
        <v>334</v>
      </c>
      <c r="C237" s="39">
        <v>45151</v>
      </c>
      <c r="D237" s="1" t="s">
        <v>44</v>
      </c>
      <c r="E237" s="40" t="s">
        <v>319</v>
      </c>
      <c r="F237" s="41">
        <v>1</v>
      </c>
      <c r="G237" s="49">
        <v>50</v>
      </c>
      <c r="H237" s="44" t="s">
        <v>171</v>
      </c>
      <c r="I237" s="8"/>
      <c r="J237" s="8"/>
      <c r="K237" s="8"/>
      <c r="L237" s="8"/>
      <c r="M237" s="8"/>
      <c r="N237" s="8"/>
    </row>
    <row r="238" spans="1:14" s="36" customFormat="1" ht="96.6">
      <c r="A238" s="44">
        <v>175</v>
      </c>
      <c r="B238" s="1" t="s">
        <v>333</v>
      </c>
      <c r="C238" s="39">
        <v>45158</v>
      </c>
      <c r="D238" s="1" t="s">
        <v>44</v>
      </c>
      <c r="E238" s="1" t="s">
        <v>317</v>
      </c>
      <c r="F238" s="41">
        <v>1</v>
      </c>
      <c r="G238" s="49">
        <v>50</v>
      </c>
      <c r="H238" s="44" t="s">
        <v>171</v>
      </c>
      <c r="I238" s="8"/>
      <c r="J238" s="8"/>
      <c r="K238" s="8"/>
      <c r="L238" s="8"/>
      <c r="M238" s="8"/>
      <c r="N238" s="8"/>
    </row>
    <row r="239" spans="1:14" s="36" customFormat="1" ht="55.2">
      <c r="A239" s="44">
        <v>176</v>
      </c>
      <c r="B239" s="46" t="s">
        <v>610</v>
      </c>
      <c r="C239" s="47">
        <v>45160</v>
      </c>
      <c r="D239" s="46" t="s">
        <v>88</v>
      </c>
      <c r="E239" s="1" t="s">
        <v>317</v>
      </c>
      <c r="F239" s="41">
        <v>1</v>
      </c>
      <c r="G239" s="49">
        <v>50</v>
      </c>
      <c r="H239" s="44" t="s">
        <v>147</v>
      </c>
      <c r="I239" s="8"/>
      <c r="J239" s="8"/>
      <c r="K239" s="8"/>
      <c r="L239" s="8"/>
      <c r="M239" s="8"/>
      <c r="N239" s="8"/>
    </row>
    <row r="240" spans="1:14" s="35" customFormat="1" ht="124.2">
      <c r="A240" s="44">
        <v>177</v>
      </c>
      <c r="B240" s="1" t="s">
        <v>110</v>
      </c>
      <c r="C240" s="39" t="s">
        <v>289</v>
      </c>
      <c r="D240" s="1" t="s">
        <v>93</v>
      </c>
      <c r="E240" s="40" t="s">
        <v>198</v>
      </c>
      <c r="F240" s="41">
        <v>1</v>
      </c>
      <c r="G240" s="41"/>
      <c r="H240" s="44" t="s">
        <v>154</v>
      </c>
    </row>
    <row r="241" spans="1:14" s="36" customFormat="1" ht="52.5" customHeight="1">
      <c r="A241" s="44">
        <v>178</v>
      </c>
      <c r="B241" s="1" t="s">
        <v>337</v>
      </c>
      <c r="C241" s="39">
        <v>45165</v>
      </c>
      <c r="D241" s="1" t="s">
        <v>44</v>
      </c>
      <c r="E241" s="1" t="s">
        <v>317</v>
      </c>
      <c r="F241" s="41">
        <v>1</v>
      </c>
      <c r="G241" s="49">
        <v>50</v>
      </c>
      <c r="H241" s="44" t="s">
        <v>119</v>
      </c>
      <c r="I241" s="8"/>
      <c r="J241" s="8"/>
      <c r="K241" s="8"/>
      <c r="L241" s="8"/>
      <c r="M241" s="8"/>
      <c r="N241" s="8"/>
    </row>
    <row r="242" spans="1:14" s="132" customFormat="1" ht="31.2" customHeight="1">
      <c r="A242" s="28"/>
      <c r="B242" s="108" t="s">
        <v>226</v>
      </c>
      <c r="C242" s="19"/>
      <c r="D242" s="20"/>
      <c r="E242" s="20"/>
      <c r="F242" s="21">
        <f>SUM(F222:F241)</f>
        <v>20</v>
      </c>
      <c r="G242" s="21">
        <f>SUM(G222:G241)</f>
        <v>300</v>
      </c>
      <c r="H242" s="109"/>
      <c r="I242" s="131"/>
      <c r="J242" s="131"/>
      <c r="K242" s="131"/>
      <c r="L242" s="131"/>
      <c r="M242" s="131"/>
      <c r="N242" s="131"/>
    </row>
    <row r="243" spans="1:14" s="132" customFormat="1">
      <c r="A243" s="28"/>
      <c r="B243" s="108" t="s">
        <v>43</v>
      </c>
      <c r="C243" s="19"/>
      <c r="D243" s="20"/>
      <c r="E243" s="20"/>
      <c r="F243" s="21"/>
      <c r="G243" s="21"/>
      <c r="H243" s="109"/>
      <c r="I243" s="131"/>
      <c r="J243" s="131"/>
      <c r="K243" s="131"/>
      <c r="L243" s="131"/>
      <c r="M243" s="131"/>
      <c r="N243" s="131"/>
    </row>
    <row r="244" spans="1:14" s="132" customFormat="1">
      <c r="A244" s="28"/>
      <c r="B244" s="108" t="s">
        <v>24</v>
      </c>
      <c r="C244" s="19"/>
      <c r="D244" s="20"/>
      <c r="E244" s="20"/>
      <c r="F244" s="21">
        <f>SUM(F235:F241)</f>
        <v>7</v>
      </c>
      <c r="G244" s="21">
        <f>SUM(G235:G241)</f>
        <v>300</v>
      </c>
      <c r="H244" s="109"/>
      <c r="I244" s="131"/>
      <c r="J244" s="131"/>
      <c r="K244" s="131"/>
      <c r="L244" s="131"/>
      <c r="M244" s="131"/>
      <c r="N244" s="131"/>
    </row>
    <row r="245" spans="1:14" s="132" customFormat="1" ht="28.8">
      <c r="A245" s="28"/>
      <c r="B245" s="108" t="s">
        <v>426</v>
      </c>
      <c r="C245" s="19"/>
      <c r="D245" s="20"/>
      <c r="E245" s="20"/>
      <c r="F245" s="21">
        <f>SUM(F222:F234)</f>
        <v>13</v>
      </c>
      <c r="G245" s="21">
        <f>SUM(G222:G234)</f>
        <v>0</v>
      </c>
      <c r="H245" s="109"/>
      <c r="I245" s="131"/>
      <c r="J245" s="131"/>
      <c r="K245" s="131"/>
      <c r="L245" s="131"/>
      <c r="M245" s="131"/>
      <c r="N245" s="131"/>
    </row>
    <row r="246" spans="1:14" s="129" customFormat="1">
      <c r="A246" s="45"/>
      <c r="B246" s="38" t="s">
        <v>34</v>
      </c>
      <c r="C246" s="4"/>
      <c r="D246" s="4"/>
      <c r="E246" s="37"/>
      <c r="F246" s="37"/>
      <c r="G246" s="37"/>
      <c r="H246" s="111"/>
      <c r="I246" s="128"/>
      <c r="J246" s="128"/>
      <c r="K246" s="128"/>
      <c r="L246" s="128"/>
      <c r="M246" s="128"/>
      <c r="N246" s="128"/>
    </row>
    <row r="247" spans="1:14" s="129" customFormat="1" ht="69">
      <c r="A247" s="44">
        <v>179</v>
      </c>
      <c r="B247" s="103" t="s">
        <v>451</v>
      </c>
      <c r="C247" s="39" t="s">
        <v>227</v>
      </c>
      <c r="D247" s="40" t="s">
        <v>371</v>
      </c>
      <c r="E247" s="40" t="s">
        <v>19</v>
      </c>
      <c r="F247" s="44">
        <v>1</v>
      </c>
      <c r="G247" s="41"/>
      <c r="H247" s="44" t="s">
        <v>587</v>
      </c>
      <c r="I247" s="128"/>
      <c r="J247" s="128"/>
      <c r="K247" s="128"/>
      <c r="L247" s="128"/>
      <c r="M247" s="128"/>
      <c r="N247" s="128"/>
    </row>
    <row r="248" spans="1:14" s="8" customFormat="1" ht="69">
      <c r="A248" s="44">
        <v>180</v>
      </c>
      <c r="B248" s="40" t="s">
        <v>423</v>
      </c>
      <c r="C248" s="39" t="s">
        <v>227</v>
      </c>
      <c r="D248" s="40" t="s">
        <v>371</v>
      </c>
      <c r="E248" s="40" t="s">
        <v>19</v>
      </c>
      <c r="F248" s="44">
        <v>1</v>
      </c>
      <c r="G248" s="41"/>
      <c r="H248" s="44" t="s">
        <v>587</v>
      </c>
    </row>
    <row r="249" spans="1:14" s="8" customFormat="1" ht="69">
      <c r="A249" s="44">
        <v>181</v>
      </c>
      <c r="B249" s="40" t="s">
        <v>424</v>
      </c>
      <c r="C249" s="39" t="s">
        <v>227</v>
      </c>
      <c r="D249" s="40" t="s">
        <v>371</v>
      </c>
      <c r="E249" s="40" t="s">
        <v>19</v>
      </c>
      <c r="F249" s="44">
        <v>1</v>
      </c>
      <c r="G249" s="41"/>
      <c r="H249" s="44" t="s">
        <v>587</v>
      </c>
    </row>
    <row r="250" spans="1:14" s="8" customFormat="1" ht="69">
      <c r="A250" s="44">
        <v>182</v>
      </c>
      <c r="B250" s="40" t="s">
        <v>425</v>
      </c>
      <c r="C250" s="39" t="s">
        <v>227</v>
      </c>
      <c r="D250" s="40" t="s">
        <v>371</v>
      </c>
      <c r="E250" s="40" t="s">
        <v>19</v>
      </c>
      <c r="F250" s="44">
        <v>1</v>
      </c>
      <c r="G250" s="41"/>
      <c r="H250" s="44" t="s">
        <v>587</v>
      </c>
    </row>
    <row r="251" spans="1:14" s="8" customFormat="1" ht="82.8">
      <c r="A251" s="44">
        <v>183</v>
      </c>
      <c r="B251" s="103" t="s">
        <v>452</v>
      </c>
      <c r="C251" s="39" t="s">
        <v>227</v>
      </c>
      <c r="D251" s="40" t="s">
        <v>371</v>
      </c>
      <c r="E251" s="40" t="s">
        <v>19</v>
      </c>
      <c r="F251" s="44">
        <v>1</v>
      </c>
      <c r="G251" s="41"/>
      <c r="H251" s="44" t="s">
        <v>587</v>
      </c>
    </row>
    <row r="252" spans="1:14" s="8" customFormat="1" ht="82.8">
      <c r="A252" s="44">
        <v>184</v>
      </c>
      <c r="B252" s="103" t="s">
        <v>453</v>
      </c>
      <c r="C252" s="39" t="s">
        <v>227</v>
      </c>
      <c r="D252" s="40" t="s">
        <v>371</v>
      </c>
      <c r="E252" s="40" t="s">
        <v>19</v>
      </c>
      <c r="F252" s="44">
        <v>1</v>
      </c>
      <c r="G252" s="41"/>
      <c r="H252" s="44" t="s">
        <v>587</v>
      </c>
    </row>
    <row r="253" spans="1:14" s="8" customFormat="1" ht="69">
      <c r="A253" s="44">
        <v>185</v>
      </c>
      <c r="B253" s="40" t="s">
        <v>340</v>
      </c>
      <c r="C253" s="39">
        <v>45172</v>
      </c>
      <c r="D253" s="40" t="s">
        <v>371</v>
      </c>
      <c r="E253" s="40" t="s">
        <v>19</v>
      </c>
      <c r="F253" s="44">
        <v>1</v>
      </c>
      <c r="G253" s="44"/>
      <c r="H253" s="44" t="s">
        <v>51</v>
      </c>
    </row>
    <row r="254" spans="1:14" s="8" customFormat="1" ht="85.5" customHeight="1">
      <c r="A254" s="44">
        <v>186</v>
      </c>
      <c r="B254" s="40" t="s">
        <v>338</v>
      </c>
      <c r="C254" s="39" t="s">
        <v>228</v>
      </c>
      <c r="D254" s="40" t="s">
        <v>47</v>
      </c>
      <c r="E254" s="40" t="s">
        <v>12</v>
      </c>
      <c r="F254" s="44">
        <v>1</v>
      </c>
      <c r="G254" s="41">
        <v>100</v>
      </c>
      <c r="H254" s="44" t="s">
        <v>41</v>
      </c>
    </row>
    <row r="255" spans="1:14" s="8" customFormat="1" ht="83.25" customHeight="1">
      <c r="A255" s="44">
        <v>187</v>
      </c>
      <c r="B255" s="40" t="s">
        <v>339</v>
      </c>
      <c r="C255" s="45" t="s">
        <v>229</v>
      </c>
      <c r="D255" s="40" t="s">
        <v>57</v>
      </c>
      <c r="E255" s="46" t="s">
        <v>319</v>
      </c>
      <c r="F255" s="44">
        <v>1</v>
      </c>
      <c r="G255" s="44">
        <v>100</v>
      </c>
      <c r="H255" s="44" t="s">
        <v>171</v>
      </c>
    </row>
    <row r="256" spans="1:14" s="8" customFormat="1" ht="55.5" customHeight="1">
      <c r="A256" s="44">
        <v>188</v>
      </c>
      <c r="B256" s="40" t="s">
        <v>276</v>
      </c>
      <c r="C256" s="45" t="s">
        <v>427</v>
      </c>
      <c r="D256" s="40" t="s">
        <v>57</v>
      </c>
      <c r="E256" s="46" t="s">
        <v>107</v>
      </c>
      <c r="F256" s="44">
        <v>1</v>
      </c>
      <c r="G256" s="44">
        <v>100</v>
      </c>
      <c r="H256" s="44" t="s">
        <v>342</v>
      </c>
    </row>
    <row r="257" spans="1:14" s="36" customFormat="1" ht="72" customHeight="1">
      <c r="A257" s="44">
        <v>189</v>
      </c>
      <c r="B257" s="42" t="s">
        <v>428</v>
      </c>
      <c r="C257" s="47" t="s">
        <v>230</v>
      </c>
      <c r="D257" s="40" t="s">
        <v>48</v>
      </c>
      <c r="E257" s="46" t="s">
        <v>437</v>
      </c>
      <c r="F257" s="44">
        <v>1</v>
      </c>
      <c r="G257" s="49">
        <v>10000</v>
      </c>
      <c r="H257" s="44" t="s">
        <v>154</v>
      </c>
      <c r="I257" s="8"/>
      <c r="J257" s="8"/>
      <c r="K257" s="8"/>
      <c r="L257" s="8"/>
      <c r="M257" s="8"/>
      <c r="N257" s="8"/>
    </row>
    <row r="258" spans="1:14" s="8" customFormat="1" ht="69">
      <c r="A258" s="44">
        <v>190</v>
      </c>
      <c r="B258" s="105" t="s">
        <v>195</v>
      </c>
      <c r="C258" s="39">
        <v>45177</v>
      </c>
      <c r="D258" s="1" t="s">
        <v>65</v>
      </c>
      <c r="E258" s="46" t="s">
        <v>319</v>
      </c>
      <c r="F258" s="44">
        <v>1</v>
      </c>
      <c r="G258" s="44">
        <v>50</v>
      </c>
      <c r="H258" s="44" t="s">
        <v>154</v>
      </c>
    </row>
    <row r="259" spans="1:14" s="8" customFormat="1" ht="69">
      <c r="A259" s="44">
        <v>191</v>
      </c>
      <c r="B259" s="42" t="s">
        <v>414</v>
      </c>
      <c r="C259" s="39">
        <v>45178</v>
      </c>
      <c r="D259" s="1" t="s">
        <v>65</v>
      </c>
      <c r="E259" s="46" t="s">
        <v>402</v>
      </c>
      <c r="F259" s="44">
        <v>1</v>
      </c>
      <c r="G259" s="44">
        <v>180</v>
      </c>
      <c r="H259" s="44" t="s">
        <v>146</v>
      </c>
    </row>
    <row r="260" spans="1:14" s="8" customFormat="1" ht="96.6">
      <c r="A260" s="44">
        <v>192</v>
      </c>
      <c r="B260" s="40" t="s">
        <v>341</v>
      </c>
      <c r="C260" s="39">
        <v>45179</v>
      </c>
      <c r="D260" s="1" t="s">
        <v>65</v>
      </c>
      <c r="E260" s="46" t="s">
        <v>105</v>
      </c>
      <c r="F260" s="44">
        <v>1</v>
      </c>
      <c r="G260" s="44">
        <v>100</v>
      </c>
      <c r="H260" s="44" t="s">
        <v>171</v>
      </c>
    </row>
    <row r="261" spans="1:14" s="8" customFormat="1" ht="69">
      <c r="A261" s="44">
        <v>193</v>
      </c>
      <c r="B261" s="40" t="s">
        <v>569</v>
      </c>
      <c r="C261" s="39">
        <v>45190</v>
      </c>
      <c r="D261" s="1" t="s">
        <v>65</v>
      </c>
      <c r="E261" s="1" t="s">
        <v>570</v>
      </c>
      <c r="F261" s="44"/>
      <c r="G261" s="44"/>
      <c r="H261" s="44"/>
    </row>
    <row r="262" spans="1:14" s="8" customFormat="1" ht="69">
      <c r="A262" s="44">
        <v>194</v>
      </c>
      <c r="B262" s="40" t="s">
        <v>568</v>
      </c>
      <c r="C262" s="39">
        <v>45191</v>
      </c>
      <c r="D262" s="1" t="s">
        <v>65</v>
      </c>
      <c r="E262" s="1" t="s">
        <v>570</v>
      </c>
      <c r="F262" s="44">
        <v>1</v>
      </c>
      <c r="G262" s="44">
        <v>100</v>
      </c>
      <c r="H262" s="44" t="s">
        <v>147</v>
      </c>
    </row>
    <row r="263" spans="1:14" s="35" customFormat="1" ht="96.6">
      <c r="A263" s="44">
        <v>195</v>
      </c>
      <c r="B263" s="40" t="s">
        <v>547</v>
      </c>
      <c r="C263" s="39" t="s">
        <v>548</v>
      </c>
      <c r="D263" s="1" t="s">
        <v>52</v>
      </c>
      <c r="E263" s="1" t="s">
        <v>84</v>
      </c>
      <c r="F263" s="44">
        <v>1</v>
      </c>
      <c r="G263" s="44">
        <v>180</v>
      </c>
      <c r="H263" s="44" t="s">
        <v>171</v>
      </c>
    </row>
    <row r="264" spans="1:14" s="8" customFormat="1" ht="73.5" customHeight="1">
      <c r="A264" s="44">
        <v>196</v>
      </c>
      <c r="B264" s="40" t="s">
        <v>344</v>
      </c>
      <c r="C264" s="39" t="s">
        <v>582</v>
      </c>
      <c r="D264" s="1" t="s">
        <v>54</v>
      </c>
      <c r="E264" s="46" t="s">
        <v>105</v>
      </c>
      <c r="F264" s="44">
        <v>1</v>
      </c>
      <c r="G264" s="44">
        <v>20</v>
      </c>
      <c r="H264" s="44" t="s">
        <v>342</v>
      </c>
    </row>
    <row r="265" spans="1:14" s="35" customFormat="1" ht="124.2">
      <c r="A265" s="44">
        <v>197</v>
      </c>
      <c r="B265" s="40" t="s">
        <v>110</v>
      </c>
      <c r="C265" s="39" t="s">
        <v>290</v>
      </c>
      <c r="D265" s="1" t="s">
        <v>93</v>
      </c>
      <c r="E265" s="40" t="s">
        <v>198</v>
      </c>
      <c r="F265" s="44">
        <v>1</v>
      </c>
      <c r="G265" s="41"/>
      <c r="H265" s="44" t="s">
        <v>154</v>
      </c>
    </row>
    <row r="266" spans="1:14" s="132" customFormat="1">
      <c r="A266" s="28"/>
      <c r="B266" s="108" t="s">
        <v>233</v>
      </c>
      <c r="C266" s="19"/>
      <c r="D266" s="20"/>
      <c r="E266" s="20"/>
      <c r="F266" s="21">
        <f>SUM(F247:F265)</f>
        <v>18</v>
      </c>
      <c r="G266" s="21">
        <f>SUM(G247:G265)</f>
        <v>10930</v>
      </c>
      <c r="H266" s="109"/>
      <c r="I266" s="131"/>
      <c r="J266" s="131"/>
      <c r="K266" s="131"/>
      <c r="L266" s="131"/>
      <c r="M266" s="131"/>
      <c r="N266" s="131"/>
    </row>
    <row r="267" spans="1:14" s="132" customFormat="1">
      <c r="A267" s="28"/>
      <c r="B267" s="108" t="s">
        <v>43</v>
      </c>
      <c r="C267" s="19"/>
      <c r="D267" s="20"/>
      <c r="E267" s="20"/>
      <c r="F267" s="21"/>
      <c r="G267" s="21"/>
      <c r="H267" s="109"/>
      <c r="I267" s="131"/>
      <c r="J267" s="131"/>
      <c r="K267" s="131"/>
      <c r="L267" s="131"/>
      <c r="M267" s="131"/>
      <c r="N267" s="131"/>
    </row>
    <row r="268" spans="1:14" s="132" customFormat="1">
      <c r="A268" s="28"/>
      <c r="B268" s="108" t="s">
        <v>24</v>
      </c>
      <c r="C268" s="19"/>
      <c r="D268" s="20"/>
      <c r="E268" s="20"/>
      <c r="F268" s="21">
        <f>SUM(F254:F265)-F259</f>
        <v>10</v>
      </c>
      <c r="G268" s="21">
        <f>SUM(G254:G265)-G259</f>
        <v>10750</v>
      </c>
      <c r="H268" s="109"/>
      <c r="I268" s="131"/>
      <c r="J268" s="131"/>
      <c r="K268" s="131"/>
      <c r="L268" s="131"/>
      <c r="M268" s="131"/>
      <c r="N268" s="131"/>
    </row>
    <row r="269" spans="1:14" s="132" customFormat="1" ht="28.8">
      <c r="A269" s="28"/>
      <c r="B269" s="108" t="s">
        <v>426</v>
      </c>
      <c r="C269" s="19"/>
      <c r="D269" s="20"/>
      <c r="E269" s="20"/>
      <c r="F269" s="21">
        <f>SUM(F247:F253)</f>
        <v>7</v>
      </c>
      <c r="G269" s="21">
        <f>SUM(G248:G253)</f>
        <v>0</v>
      </c>
      <c r="H269" s="109"/>
      <c r="I269" s="131"/>
      <c r="J269" s="131"/>
      <c r="K269" s="131"/>
      <c r="L269" s="131"/>
      <c r="M269" s="131"/>
      <c r="N269" s="131"/>
    </row>
    <row r="270" spans="1:14" s="132" customFormat="1">
      <c r="A270" s="28"/>
      <c r="B270" s="113" t="s">
        <v>232</v>
      </c>
      <c r="C270" s="24"/>
      <c r="D270" s="25"/>
      <c r="E270" s="25"/>
      <c r="F270" s="114">
        <f>F266+F242+F217</f>
        <v>52</v>
      </c>
      <c r="G270" s="114">
        <f>G266+G242+G217</f>
        <v>11480</v>
      </c>
      <c r="H270" s="115"/>
      <c r="I270" s="131"/>
      <c r="J270" s="131"/>
      <c r="K270" s="131"/>
      <c r="L270" s="131"/>
      <c r="M270" s="131"/>
      <c r="N270" s="131"/>
    </row>
    <row r="271" spans="1:14" s="132" customFormat="1">
      <c r="A271" s="28"/>
      <c r="B271" s="113" t="s">
        <v>43</v>
      </c>
      <c r="C271" s="24"/>
      <c r="D271" s="25"/>
      <c r="E271" s="25"/>
      <c r="F271" s="114"/>
      <c r="G271" s="114"/>
      <c r="H271" s="115"/>
      <c r="I271" s="131"/>
      <c r="J271" s="131"/>
      <c r="K271" s="131"/>
      <c r="L271" s="131"/>
      <c r="M271" s="131"/>
      <c r="N271" s="131"/>
    </row>
    <row r="272" spans="1:14" s="132" customFormat="1">
      <c r="A272" s="28"/>
      <c r="B272" s="113" t="s">
        <v>24</v>
      </c>
      <c r="C272" s="24"/>
      <c r="D272" s="25"/>
      <c r="E272" s="25"/>
      <c r="F272" s="114">
        <f>F268+F244+F219</f>
        <v>23</v>
      </c>
      <c r="G272" s="114">
        <f>G268+G244+G219</f>
        <v>11300</v>
      </c>
      <c r="H272" s="115"/>
      <c r="I272" s="131"/>
      <c r="J272" s="131"/>
      <c r="K272" s="131"/>
      <c r="L272" s="131"/>
      <c r="M272" s="131"/>
      <c r="N272" s="131"/>
    </row>
    <row r="273" spans="1:14" s="132" customFormat="1" ht="28.8">
      <c r="A273" s="28"/>
      <c r="B273" s="113" t="s">
        <v>426</v>
      </c>
      <c r="C273" s="24"/>
      <c r="D273" s="25"/>
      <c r="E273" s="25"/>
      <c r="F273" s="114">
        <f>F269+F245+F220</f>
        <v>28</v>
      </c>
      <c r="G273" s="114">
        <f>G269+G245+G220</f>
        <v>0</v>
      </c>
      <c r="H273" s="115"/>
      <c r="I273" s="131"/>
      <c r="J273" s="131"/>
      <c r="K273" s="131"/>
      <c r="L273" s="131"/>
      <c r="M273" s="131"/>
      <c r="N273" s="131"/>
    </row>
    <row r="274" spans="1:14" s="129" customFormat="1">
      <c r="A274" s="45"/>
      <c r="B274" s="38" t="s">
        <v>35</v>
      </c>
      <c r="C274" s="4"/>
      <c r="D274" s="4"/>
      <c r="E274" s="37"/>
      <c r="F274" s="37"/>
      <c r="G274" s="37"/>
      <c r="H274" s="111"/>
      <c r="I274" s="128"/>
      <c r="J274" s="128"/>
      <c r="K274" s="128"/>
      <c r="L274" s="128"/>
      <c r="M274" s="128"/>
      <c r="N274" s="128"/>
    </row>
    <row r="275" spans="1:14" s="129" customFormat="1" ht="82.8">
      <c r="A275" s="44">
        <v>198</v>
      </c>
      <c r="B275" s="101" t="s">
        <v>455</v>
      </c>
      <c r="C275" s="39" t="s">
        <v>454</v>
      </c>
      <c r="D275" s="40" t="s">
        <v>371</v>
      </c>
      <c r="E275" s="40" t="s">
        <v>19</v>
      </c>
      <c r="F275" s="44">
        <v>1</v>
      </c>
      <c r="G275" s="41"/>
      <c r="H275" s="44" t="s">
        <v>587</v>
      </c>
      <c r="I275" s="128"/>
      <c r="J275" s="128"/>
      <c r="K275" s="128"/>
      <c r="L275" s="128"/>
      <c r="M275" s="128"/>
      <c r="N275" s="128"/>
    </row>
    <row r="276" spans="1:14" s="129" customFormat="1" ht="69">
      <c r="A276" s="44">
        <v>199</v>
      </c>
      <c r="B276" s="101" t="s">
        <v>456</v>
      </c>
      <c r="C276" s="39" t="s">
        <v>454</v>
      </c>
      <c r="D276" s="40" t="s">
        <v>371</v>
      </c>
      <c r="E276" s="40" t="s">
        <v>19</v>
      </c>
      <c r="F276" s="44">
        <v>1</v>
      </c>
      <c r="G276" s="41"/>
      <c r="H276" s="44" t="s">
        <v>587</v>
      </c>
      <c r="I276" s="128"/>
      <c r="J276" s="128"/>
      <c r="K276" s="128"/>
      <c r="L276" s="128"/>
      <c r="M276" s="128"/>
      <c r="N276" s="128"/>
    </row>
    <row r="277" spans="1:14" s="129" customFormat="1" ht="82.8">
      <c r="A277" s="44">
        <v>200</v>
      </c>
      <c r="B277" s="101" t="s">
        <v>457</v>
      </c>
      <c r="C277" s="39" t="s">
        <v>454</v>
      </c>
      <c r="D277" s="40" t="s">
        <v>371</v>
      </c>
      <c r="E277" s="40" t="s">
        <v>19</v>
      </c>
      <c r="F277" s="44">
        <v>1</v>
      </c>
      <c r="G277" s="41"/>
      <c r="H277" s="44" t="s">
        <v>587</v>
      </c>
      <c r="I277" s="128"/>
      <c r="J277" s="128"/>
      <c r="K277" s="128"/>
      <c r="L277" s="128"/>
      <c r="M277" s="128"/>
      <c r="N277" s="128"/>
    </row>
    <row r="278" spans="1:14" s="129" customFormat="1" ht="82.8">
      <c r="A278" s="44">
        <v>201</v>
      </c>
      <c r="B278" s="101" t="s">
        <v>458</v>
      </c>
      <c r="C278" s="39" t="s">
        <v>454</v>
      </c>
      <c r="D278" s="40" t="s">
        <v>371</v>
      </c>
      <c r="E278" s="40" t="s">
        <v>19</v>
      </c>
      <c r="F278" s="44">
        <v>1</v>
      </c>
      <c r="G278" s="41"/>
      <c r="H278" s="44" t="s">
        <v>587</v>
      </c>
      <c r="I278" s="128"/>
      <c r="J278" s="128"/>
      <c r="K278" s="128"/>
      <c r="L278" s="128"/>
      <c r="M278" s="128"/>
      <c r="N278" s="128"/>
    </row>
    <row r="279" spans="1:14" s="129" customFormat="1" ht="82.8">
      <c r="A279" s="44">
        <v>202</v>
      </c>
      <c r="B279" s="101" t="s">
        <v>459</v>
      </c>
      <c r="C279" s="39" t="s">
        <v>454</v>
      </c>
      <c r="D279" s="40" t="s">
        <v>371</v>
      </c>
      <c r="E279" s="40" t="s">
        <v>19</v>
      </c>
      <c r="F279" s="44">
        <v>1</v>
      </c>
      <c r="G279" s="41"/>
      <c r="H279" s="44" t="s">
        <v>587</v>
      </c>
      <c r="I279" s="128"/>
      <c r="J279" s="128"/>
      <c r="K279" s="128"/>
      <c r="L279" s="128"/>
      <c r="M279" s="128"/>
      <c r="N279" s="128"/>
    </row>
    <row r="280" spans="1:14" s="129" customFormat="1" ht="69">
      <c r="A280" s="44">
        <v>203</v>
      </c>
      <c r="B280" s="101" t="s">
        <v>460</v>
      </c>
      <c r="C280" s="39" t="s">
        <v>454</v>
      </c>
      <c r="D280" s="40" t="s">
        <v>371</v>
      </c>
      <c r="E280" s="40" t="s">
        <v>19</v>
      </c>
      <c r="F280" s="44">
        <v>1</v>
      </c>
      <c r="G280" s="41"/>
      <c r="H280" s="44" t="s">
        <v>587</v>
      </c>
      <c r="I280" s="128"/>
      <c r="J280" s="128"/>
      <c r="K280" s="128"/>
      <c r="L280" s="128"/>
      <c r="M280" s="128"/>
      <c r="N280" s="128"/>
    </row>
    <row r="281" spans="1:14" s="8" customFormat="1" ht="110.4">
      <c r="A281" s="44">
        <v>204</v>
      </c>
      <c r="B281" s="40" t="s">
        <v>89</v>
      </c>
      <c r="C281" s="39" t="s">
        <v>234</v>
      </c>
      <c r="D281" s="40" t="s">
        <v>53</v>
      </c>
      <c r="E281" s="1" t="s">
        <v>539</v>
      </c>
      <c r="F281" s="44">
        <v>1</v>
      </c>
      <c r="G281" s="44">
        <v>20</v>
      </c>
      <c r="H281" s="44" t="s">
        <v>342</v>
      </c>
    </row>
    <row r="282" spans="1:14" s="8" customFormat="1" ht="69">
      <c r="A282" s="44">
        <v>205</v>
      </c>
      <c r="B282" s="1" t="s">
        <v>367</v>
      </c>
      <c r="C282" s="47" t="s">
        <v>235</v>
      </c>
      <c r="D282" s="40" t="s">
        <v>106</v>
      </c>
      <c r="E282" s="40" t="s">
        <v>12</v>
      </c>
      <c r="F282" s="44">
        <v>1</v>
      </c>
      <c r="G282" s="41">
        <v>180</v>
      </c>
      <c r="H282" s="44" t="s">
        <v>342</v>
      </c>
    </row>
    <row r="283" spans="1:14" s="36" customFormat="1" ht="110.4">
      <c r="A283" s="44">
        <v>206</v>
      </c>
      <c r="B283" s="46" t="s">
        <v>345</v>
      </c>
      <c r="C283" s="47" t="s">
        <v>236</v>
      </c>
      <c r="D283" s="46" t="s">
        <v>64</v>
      </c>
      <c r="E283" s="1" t="s">
        <v>346</v>
      </c>
      <c r="F283" s="44">
        <v>1</v>
      </c>
      <c r="G283" s="49">
        <v>180</v>
      </c>
      <c r="H283" s="44" t="s">
        <v>342</v>
      </c>
      <c r="I283" s="8"/>
      <c r="J283" s="8"/>
      <c r="K283" s="8"/>
      <c r="L283" s="8"/>
      <c r="M283" s="8"/>
      <c r="N283" s="8"/>
    </row>
    <row r="284" spans="1:14" s="36" customFormat="1" ht="69">
      <c r="A284" s="44">
        <v>207</v>
      </c>
      <c r="B284" s="1" t="s">
        <v>347</v>
      </c>
      <c r="C284" s="39" t="s">
        <v>237</v>
      </c>
      <c r="D284" s="46" t="s">
        <v>52</v>
      </c>
      <c r="E284" s="46" t="s">
        <v>105</v>
      </c>
      <c r="F284" s="44">
        <v>1</v>
      </c>
      <c r="G284" s="49">
        <v>180</v>
      </c>
      <c r="H284" s="44" t="s">
        <v>154</v>
      </c>
      <c r="I284" s="8"/>
      <c r="J284" s="8"/>
      <c r="K284" s="8"/>
      <c r="L284" s="8"/>
      <c r="M284" s="8"/>
      <c r="N284" s="8"/>
    </row>
    <row r="285" spans="1:14" s="36" customFormat="1" ht="69">
      <c r="A285" s="44">
        <v>208</v>
      </c>
      <c r="B285" s="1" t="s">
        <v>549</v>
      </c>
      <c r="C285" s="39" t="s">
        <v>550</v>
      </c>
      <c r="D285" s="46" t="s">
        <v>52</v>
      </c>
      <c r="E285" s="1" t="s">
        <v>9</v>
      </c>
      <c r="F285" s="44">
        <v>1</v>
      </c>
      <c r="G285" s="49">
        <v>180</v>
      </c>
      <c r="H285" s="44" t="s">
        <v>147</v>
      </c>
      <c r="I285" s="8"/>
      <c r="J285" s="8"/>
      <c r="K285" s="8"/>
      <c r="L285" s="8"/>
      <c r="M285" s="8"/>
      <c r="N285" s="8"/>
    </row>
    <row r="286" spans="1:14" s="8" customFormat="1" ht="69">
      <c r="A286" s="44">
        <v>209</v>
      </c>
      <c r="B286" s="40" t="s">
        <v>571</v>
      </c>
      <c r="C286" s="39">
        <v>45211</v>
      </c>
      <c r="D286" s="1" t="s">
        <v>65</v>
      </c>
      <c r="E286" s="1" t="s">
        <v>570</v>
      </c>
      <c r="F286" s="44"/>
      <c r="G286" s="44"/>
      <c r="H286" s="44"/>
    </row>
    <row r="287" spans="1:14" s="8" customFormat="1" ht="69">
      <c r="A287" s="44">
        <v>210</v>
      </c>
      <c r="B287" s="40" t="s">
        <v>572</v>
      </c>
      <c r="C287" s="39">
        <v>45212</v>
      </c>
      <c r="D287" s="1" t="s">
        <v>65</v>
      </c>
      <c r="E287" s="1" t="s">
        <v>570</v>
      </c>
      <c r="F287" s="44">
        <v>1</v>
      </c>
      <c r="G287" s="44">
        <v>100</v>
      </c>
      <c r="H287" s="44" t="s">
        <v>154</v>
      </c>
    </row>
    <row r="288" spans="1:14" s="36" customFormat="1" ht="69">
      <c r="A288" s="44">
        <v>211</v>
      </c>
      <c r="B288" s="1" t="s">
        <v>197</v>
      </c>
      <c r="C288" s="39">
        <v>45214</v>
      </c>
      <c r="D288" s="46" t="s">
        <v>52</v>
      </c>
      <c r="E288" s="46" t="s">
        <v>438</v>
      </c>
      <c r="F288" s="44">
        <v>1</v>
      </c>
      <c r="G288" s="49">
        <v>50</v>
      </c>
      <c r="H288" s="44" t="s">
        <v>154</v>
      </c>
      <c r="I288" s="8"/>
      <c r="J288" s="8"/>
      <c r="K288" s="8"/>
      <c r="L288" s="8"/>
      <c r="M288" s="8"/>
      <c r="N288" s="8"/>
    </row>
    <row r="289" spans="1:14" s="36" customFormat="1" ht="69">
      <c r="A289" s="44">
        <v>212</v>
      </c>
      <c r="B289" s="46" t="s">
        <v>120</v>
      </c>
      <c r="C289" s="47" t="s">
        <v>239</v>
      </c>
      <c r="D289" s="46" t="s">
        <v>65</v>
      </c>
      <c r="E289" s="46" t="s">
        <v>105</v>
      </c>
      <c r="F289" s="44">
        <v>1</v>
      </c>
      <c r="G289" s="49">
        <v>100</v>
      </c>
      <c r="H289" s="44" t="s">
        <v>154</v>
      </c>
      <c r="I289" s="8"/>
      <c r="J289" s="8"/>
      <c r="K289" s="8"/>
      <c r="L289" s="8"/>
      <c r="M289" s="8"/>
      <c r="N289" s="8"/>
    </row>
    <row r="290" spans="1:14" s="8" customFormat="1" ht="220.8">
      <c r="A290" s="44">
        <v>213</v>
      </c>
      <c r="B290" s="1" t="s">
        <v>348</v>
      </c>
      <c r="C290" s="39" t="s">
        <v>240</v>
      </c>
      <c r="D290" s="1" t="s">
        <v>65</v>
      </c>
      <c r="E290" s="1" t="s">
        <v>9</v>
      </c>
      <c r="F290" s="44">
        <v>1</v>
      </c>
      <c r="G290" s="44">
        <v>150</v>
      </c>
      <c r="H290" s="44" t="s">
        <v>165</v>
      </c>
    </row>
    <row r="291" spans="1:14" s="35" customFormat="1" ht="124.2">
      <c r="A291" s="44">
        <v>214</v>
      </c>
      <c r="B291" s="1" t="s">
        <v>110</v>
      </c>
      <c r="C291" s="39" t="s">
        <v>291</v>
      </c>
      <c r="D291" s="1" t="s">
        <v>93</v>
      </c>
      <c r="E291" s="40" t="s">
        <v>198</v>
      </c>
      <c r="F291" s="44">
        <v>1</v>
      </c>
      <c r="G291" s="41"/>
      <c r="H291" s="44"/>
    </row>
    <row r="292" spans="1:14" s="36" customFormat="1" ht="193.2">
      <c r="A292" s="44">
        <v>215</v>
      </c>
      <c r="B292" s="42" t="s">
        <v>349</v>
      </c>
      <c r="C292" s="50" t="s">
        <v>583</v>
      </c>
      <c r="D292" s="42" t="s">
        <v>58</v>
      </c>
      <c r="E292" s="1" t="s">
        <v>319</v>
      </c>
      <c r="F292" s="44">
        <v>1</v>
      </c>
      <c r="G292" s="49">
        <v>50</v>
      </c>
      <c r="H292" s="50" t="s">
        <v>73</v>
      </c>
      <c r="I292" s="8"/>
      <c r="J292" s="8"/>
      <c r="K292" s="8"/>
      <c r="L292" s="8"/>
      <c r="M292" s="8"/>
      <c r="N292" s="8"/>
    </row>
    <row r="293" spans="1:14" s="36" customFormat="1" ht="193.2">
      <c r="A293" s="44">
        <v>216</v>
      </c>
      <c r="B293" s="42" t="s">
        <v>350</v>
      </c>
      <c r="C293" s="50" t="s">
        <v>584</v>
      </c>
      <c r="D293" s="42" t="s">
        <v>58</v>
      </c>
      <c r="E293" s="1" t="s">
        <v>319</v>
      </c>
      <c r="F293" s="44">
        <v>1</v>
      </c>
      <c r="G293" s="49">
        <v>50</v>
      </c>
      <c r="H293" s="50" t="s">
        <v>73</v>
      </c>
      <c r="I293" s="8"/>
      <c r="J293" s="8"/>
      <c r="K293" s="8"/>
      <c r="L293" s="8"/>
      <c r="M293" s="8"/>
      <c r="N293" s="8"/>
    </row>
    <row r="294" spans="1:14" s="132" customFormat="1">
      <c r="A294" s="28"/>
      <c r="B294" s="108" t="s">
        <v>243</v>
      </c>
      <c r="C294" s="19"/>
      <c r="D294" s="20"/>
      <c r="E294" s="20"/>
      <c r="F294" s="21">
        <f>SUM(F275:F293)+COUNTIF(F281:F293,"1-МЗ")</f>
        <v>18</v>
      </c>
      <c r="G294" s="21">
        <f>SUM(G275:G293)+COUNTIF(G281:G293,"1-МЗ")</f>
        <v>1240</v>
      </c>
      <c r="H294" s="109"/>
      <c r="I294" s="131"/>
      <c r="J294" s="131"/>
      <c r="K294" s="131"/>
      <c r="L294" s="131"/>
      <c r="M294" s="131"/>
      <c r="N294" s="131"/>
    </row>
    <row r="295" spans="1:14" s="132" customFormat="1">
      <c r="A295" s="28"/>
      <c r="B295" s="108" t="s">
        <v>43</v>
      </c>
      <c r="C295" s="19"/>
      <c r="D295" s="20"/>
      <c r="E295" s="20"/>
      <c r="F295" s="21"/>
      <c r="G295" s="21"/>
      <c r="H295" s="109"/>
      <c r="I295" s="131"/>
      <c r="J295" s="131"/>
      <c r="K295" s="131"/>
      <c r="L295" s="131"/>
      <c r="M295" s="131"/>
      <c r="N295" s="131"/>
    </row>
    <row r="296" spans="1:14" s="132" customFormat="1">
      <c r="A296" s="28"/>
      <c r="B296" s="108" t="s">
        <v>24</v>
      </c>
      <c r="C296" s="19"/>
      <c r="D296" s="20"/>
      <c r="E296" s="20"/>
      <c r="F296" s="21">
        <f>SUM(F281:F293)</f>
        <v>12</v>
      </c>
      <c r="G296" s="21">
        <f>SUM(G281:G293)</f>
        <v>1240</v>
      </c>
      <c r="H296" s="109"/>
      <c r="I296" s="131"/>
      <c r="J296" s="131"/>
      <c r="K296" s="131"/>
      <c r="L296" s="131"/>
      <c r="M296" s="131"/>
      <c r="N296" s="131"/>
    </row>
    <row r="297" spans="1:14" s="132" customFormat="1" ht="28.8">
      <c r="A297" s="28"/>
      <c r="B297" s="108" t="s">
        <v>426</v>
      </c>
      <c r="C297" s="19"/>
      <c r="D297" s="20"/>
      <c r="E297" s="20"/>
      <c r="F297" s="21">
        <f>SUM(F275:F280)</f>
        <v>6</v>
      </c>
      <c r="G297" s="21">
        <f>SUM(G275:G280)</f>
        <v>0</v>
      </c>
      <c r="H297" s="109"/>
      <c r="I297" s="131"/>
      <c r="J297" s="131"/>
      <c r="K297" s="131"/>
      <c r="L297" s="131"/>
      <c r="M297" s="131"/>
      <c r="N297" s="131"/>
    </row>
    <row r="298" spans="1:14" s="129" customFormat="1">
      <c r="A298" s="45"/>
      <c r="B298" s="38" t="s">
        <v>36</v>
      </c>
      <c r="C298" s="4"/>
      <c r="D298" s="4"/>
      <c r="E298" s="37"/>
      <c r="F298" s="37"/>
      <c r="G298" s="37"/>
      <c r="H298" s="111"/>
      <c r="I298" s="128"/>
      <c r="J298" s="128"/>
      <c r="K298" s="128"/>
      <c r="L298" s="128"/>
      <c r="M298" s="128"/>
      <c r="N298" s="128"/>
    </row>
    <row r="299" spans="1:14" s="129" customFormat="1">
      <c r="A299" s="45"/>
      <c r="B299" s="38"/>
      <c r="C299" s="4"/>
      <c r="D299" s="4"/>
      <c r="E299" s="37"/>
      <c r="F299" s="37"/>
      <c r="G299" s="37"/>
      <c r="H299" s="111"/>
      <c r="I299" s="128"/>
      <c r="J299" s="128"/>
      <c r="K299" s="128"/>
      <c r="L299" s="128"/>
      <c r="M299" s="128"/>
      <c r="N299" s="128"/>
    </row>
    <row r="300" spans="1:14" s="8" customFormat="1" ht="69">
      <c r="A300" s="44">
        <v>217</v>
      </c>
      <c r="B300" s="1" t="s">
        <v>354</v>
      </c>
      <c r="C300" s="39" t="s">
        <v>244</v>
      </c>
      <c r="D300" s="40" t="s">
        <v>371</v>
      </c>
      <c r="E300" s="40" t="s">
        <v>19</v>
      </c>
      <c r="F300" s="44">
        <v>1</v>
      </c>
      <c r="G300" s="41"/>
      <c r="H300" s="44" t="s">
        <v>587</v>
      </c>
    </row>
    <row r="301" spans="1:14" s="8" customFormat="1" ht="82.8">
      <c r="A301" s="44">
        <v>218</v>
      </c>
      <c r="B301" s="101" t="s">
        <v>511</v>
      </c>
      <c r="C301" s="39" t="s">
        <v>244</v>
      </c>
      <c r="D301" s="40" t="s">
        <v>371</v>
      </c>
      <c r="E301" s="40" t="s">
        <v>19</v>
      </c>
      <c r="F301" s="44">
        <v>1</v>
      </c>
      <c r="G301" s="41"/>
      <c r="H301" s="44" t="s">
        <v>587</v>
      </c>
    </row>
    <row r="302" spans="1:14" s="8" customFormat="1" ht="69">
      <c r="A302" s="44">
        <v>219</v>
      </c>
      <c r="B302" s="1" t="s">
        <v>353</v>
      </c>
      <c r="C302" s="39" t="s">
        <v>244</v>
      </c>
      <c r="D302" s="40" t="s">
        <v>371</v>
      </c>
      <c r="E302" s="40" t="s">
        <v>19</v>
      </c>
      <c r="F302" s="44">
        <v>1</v>
      </c>
      <c r="G302" s="41"/>
      <c r="H302" s="44" t="s">
        <v>587</v>
      </c>
    </row>
    <row r="303" spans="1:14" s="8" customFormat="1" ht="69">
      <c r="A303" s="44">
        <v>220</v>
      </c>
      <c r="B303" s="102" t="s">
        <v>461</v>
      </c>
      <c r="C303" s="39" t="s">
        <v>244</v>
      </c>
      <c r="D303" s="40" t="s">
        <v>371</v>
      </c>
      <c r="E303" s="40" t="s">
        <v>19</v>
      </c>
      <c r="F303" s="44">
        <v>1</v>
      </c>
      <c r="G303" s="41"/>
      <c r="H303" s="44" t="s">
        <v>587</v>
      </c>
    </row>
    <row r="304" spans="1:14" s="8" customFormat="1" ht="96.6">
      <c r="A304" s="44">
        <v>221</v>
      </c>
      <c r="B304" s="102" t="s">
        <v>462</v>
      </c>
      <c r="C304" s="39" t="s">
        <v>244</v>
      </c>
      <c r="D304" s="40" t="s">
        <v>371</v>
      </c>
      <c r="E304" s="40" t="s">
        <v>19</v>
      </c>
      <c r="F304" s="44">
        <v>1</v>
      </c>
      <c r="G304" s="41"/>
      <c r="H304" s="44" t="s">
        <v>587</v>
      </c>
    </row>
    <row r="305" spans="1:14" s="8" customFormat="1" ht="96.6">
      <c r="A305" s="44">
        <v>222</v>
      </c>
      <c r="B305" s="102" t="s">
        <v>463</v>
      </c>
      <c r="C305" s="39" t="s">
        <v>244</v>
      </c>
      <c r="D305" s="40" t="s">
        <v>371</v>
      </c>
      <c r="E305" s="40" t="s">
        <v>19</v>
      </c>
      <c r="F305" s="44">
        <v>1</v>
      </c>
      <c r="G305" s="41"/>
      <c r="H305" s="44" t="s">
        <v>587</v>
      </c>
    </row>
    <row r="306" spans="1:14" s="8" customFormat="1" ht="69">
      <c r="A306" s="44">
        <v>223</v>
      </c>
      <c r="B306" s="102" t="s">
        <v>464</v>
      </c>
      <c r="C306" s="39" t="s">
        <v>244</v>
      </c>
      <c r="D306" s="40" t="s">
        <v>371</v>
      </c>
      <c r="E306" s="40" t="s">
        <v>19</v>
      </c>
      <c r="F306" s="44">
        <v>1</v>
      </c>
      <c r="G306" s="41"/>
      <c r="H306" s="44" t="s">
        <v>587</v>
      </c>
    </row>
    <row r="307" spans="1:14" s="8" customFormat="1" ht="69">
      <c r="A307" s="44">
        <v>224</v>
      </c>
      <c r="B307" s="102" t="s">
        <v>465</v>
      </c>
      <c r="C307" s="39" t="s">
        <v>244</v>
      </c>
      <c r="D307" s="40" t="s">
        <v>371</v>
      </c>
      <c r="E307" s="40" t="s">
        <v>19</v>
      </c>
      <c r="F307" s="44">
        <v>1</v>
      </c>
      <c r="G307" s="41"/>
      <c r="H307" s="44" t="s">
        <v>587</v>
      </c>
    </row>
    <row r="308" spans="1:14" s="8" customFormat="1" ht="69">
      <c r="A308" s="44">
        <v>225</v>
      </c>
      <c r="B308" s="102" t="s">
        <v>466</v>
      </c>
      <c r="C308" s="39" t="s">
        <v>244</v>
      </c>
      <c r="D308" s="40" t="s">
        <v>371</v>
      </c>
      <c r="E308" s="40" t="s">
        <v>19</v>
      </c>
      <c r="F308" s="44">
        <v>1</v>
      </c>
      <c r="G308" s="41"/>
      <c r="H308" s="44" t="s">
        <v>587</v>
      </c>
    </row>
    <row r="309" spans="1:14" s="36" customFormat="1" ht="193.2">
      <c r="A309" s="44">
        <v>226</v>
      </c>
      <c r="B309" s="42" t="s">
        <v>351</v>
      </c>
      <c r="C309" s="50" t="s">
        <v>585</v>
      </c>
      <c r="D309" s="42" t="s">
        <v>58</v>
      </c>
      <c r="E309" s="1" t="s">
        <v>319</v>
      </c>
      <c r="F309" s="44">
        <v>1</v>
      </c>
      <c r="G309" s="49">
        <v>50</v>
      </c>
      <c r="H309" s="50" t="s">
        <v>73</v>
      </c>
      <c r="I309" s="8"/>
      <c r="J309" s="8"/>
      <c r="K309" s="8"/>
      <c r="L309" s="8"/>
      <c r="M309" s="8"/>
      <c r="N309" s="8"/>
    </row>
    <row r="310" spans="1:14" s="8" customFormat="1" ht="110.4" customHeight="1">
      <c r="A310" s="44">
        <v>227</v>
      </c>
      <c r="B310" s="1" t="s">
        <v>368</v>
      </c>
      <c r="C310" s="39" t="s">
        <v>246</v>
      </c>
      <c r="D310" s="40" t="s">
        <v>47</v>
      </c>
      <c r="E310" s="40" t="s">
        <v>12</v>
      </c>
      <c r="F310" s="44">
        <v>1</v>
      </c>
      <c r="G310" s="41">
        <v>200</v>
      </c>
      <c r="H310" s="44" t="s">
        <v>169</v>
      </c>
    </row>
    <row r="311" spans="1:14" s="36" customFormat="1" ht="165.6">
      <c r="A311" s="44">
        <v>228</v>
      </c>
      <c r="B311" s="46" t="s">
        <v>352</v>
      </c>
      <c r="C311" s="47" t="s">
        <v>247</v>
      </c>
      <c r="D311" s="46" t="s">
        <v>52</v>
      </c>
      <c r="E311" s="46" t="s">
        <v>105</v>
      </c>
      <c r="F311" s="44">
        <v>1</v>
      </c>
      <c r="G311" s="49">
        <v>200</v>
      </c>
      <c r="H311" s="44" t="s">
        <v>169</v>
      </c>
      <c r="I311" s="8"/>
      <c r="J311" s="8"/>
      <c r="K311" s="8"/>
      <c r="L311" s="8"/>
      <c r="M311" s="8"/>
      <c r="N311" s="8"/>
    </row>
    <row r="312" spans="1:14" s="36" customFormat="1" ht="100.2" customHeight="1">
      <c r="A312" s="44">
        <v>229</v>
      </c>
      <c r="B312" s="46" t="s">
        <v>280</v>
      </c>
      <c r="C312" s="47" t="s">
        <v>248</v>
      </c>
      <c r="D312" s="46" t="s">
        <v>56</v>
      </c>
      <c r="E312" s="46" t="s">
        <v>105</v>
      </c>
      <c r="F312" s="44">
        <v>1</v>
      </c>
      <c r="G312" s="49">
        <v>180</v>
      </c>
      <c r="H312" s="44" t="s">
        <v>154</v>
      </c>
      <c r="I312" s="8"/>
      <c r="J312" s="8"/>
      <c r="K312" s="8"/>
      <c r="L312" s="8"/>
      <c r="M312" s="8"/>
      <c r="N312" s="8"/>
    </row>
    <row r="313" spans="1:14" s="36" customFormat="1" ht="82.8">
      <c r="A313" s="44">
        <v>230</v>
      </c>
      <c r="B313" s="42" t="s">
        <v>355</v>
      </c>
      <c r="C313" s="44" t="s">
        <v>586</v>
      </c>
      <c r="D313" s="42" t="s">
        <v>58</v>
      </c>
      <c r="E313" s="40" t="s">
        <v>319</v>
      </c>
      <c r="F313" s="44">
        <v>1</v>
      </c>
      <c r="G313" s="49">
        <v>50</v>
      </c>
      <c r="H313" s="44" t="s">
        <v>40</v>
      </c>
      <c r="I313" s="8"/>
      <c r="J313" s="8"/>
      <c r="K313" s="8"/>
      <c r="L313" s="8"/>
      <c r="M313" s="8"/>
      <c r="N313" s="8"/>
    </row>
    <row r="314" spans="1:14" s="36" customFormat="1" ht="69">
      <c r="A314" s="44">
        <v>231</v>
      </c>
      <c r="B314" s="42" t="s">
        <v>575</v>
      </c>
      <c r="C314" s="39" t="s">
        <v>576</v>
      </c>
      <c r="D314" s="46" t="s">
        <v>52</v>
      </c>
      <c r="E314" s="40" t="s">
        <v>579</v>
      </c>
      <c r="F314" s="44"/>
      <c r="G314" s="49"/>
      <c r="H314" s="44"/>
      <c r="I314" s="8"/>
      <c r="J314" s="8"/>
      <c r="K314" s="8"/>
      <c r="L314" s="8"/>
      <c r="M314" s="8"/>
      <c r="N314" s="8"/>
    </row>
    <row r="315" spans="1:14" s="36" customFormat="1" ht="165.6">
      <c r="A315" s="44">
        <v>232</v>
      </c>
      <c r="B315" s="40" t="s">
        <v>578</v>
      </c>
      <c r="C315" s="39" t="s">
        <v>577</v>
      </c>
      <c r="D315" s="46" t="s">
        <v>52</v>
      </c>
      <c r="E315" s="40" t="s">
        <v>579</v>
      </c>
      <c r="F315" s="44">
        <v>1</v>
      </c>
      <c r="G315" s="49">
        <v>180</v>
      </c>
      <c r="H315" s="44" t="s">
        <v>169</v>
      </c>
      <c r="I315" s="8"/>
      <c r="J315" s="107"/>
      <c r="K315" s="8"/>
      <c r="L315" s="8"/>
      <c r="M315" s="8"/>
      <c r="N315" s="8"/>
    </row>
    <row r="316" spans="1:14" s="8" customFormat="1" ht="138">
      <c r="A316" s="44">
        <v>233</v>
      </c>
      <c r="B316" s="40" t="s">
        <v>180</v>
      </c>
      <c r="C316" s="39">
        <v>45246</v>
      </c>
      <c r="D316" s="40" t="s">
        <v>99</v>
      </c>
      <c r="E316" s="1" t="s">
        <v>105</v>
      </c>
      <c r="F316" s="44">
        <v>1</v>
      </c>
      <c r="G316" s="41">
        <v>50</v>
      </c>
      <c r="H316" s="44" t="s">
        <v>171</v>
      </c>
    </row>
    <row r="317" spans="1:14" s="36" customFormat="1" ht="96.6">
      <c r="A317" s="44">
        <v>234</v>
      </c>
      <c r="B317" s="46" t="s">
        <v>357</v>
      </c>
      <c r="C317" s="47">
        <v>45254</v>
      </c>
      <c r="D317" s="46" t="s">
        <v>66</v>
      </c>
      <c r="E317" s="46" t="s">
        <v>9</v>
      </c>
      <c r="F317" s="44">
        <v>1</v>
      </c>
      <c r="G317" s="49">
        <v>50</v>
      </c>
      <c r="H317" s="44" t="s">
        <v>170</v>
      </c>
      <c r="I317" s="8"/>
      <c r="J317" s="8"/>
      <c r="K317" s="8"/>
      <c r="L317" s="8"/>
      <c r="M317" s="8"/>
      <c r="N317" s="8"/>
    </row>
    <row r="318" spans="1:14" s="35" customFormat="1" ht="124.2">
      <c r="A318" s="44">
        <v>235</v>
      </c>
      <c r="B318" s="1" t="s">
        <v>110</v>
      </c>
      <c r="C318" s="39" t="s">
        <v>292</v>
      </c>
      <c r="D318" s="1" t="s">
        <v>93</v>
      </c>
      <c r="E318" s="40" t="s">
        <v>198</v>
      </c>
      <c r="F318" s="44">
        <v>1</v>
      </c>
      <c r="G318" s="41"/>
      <c r="H318" s="44" t="s">
        <v>154</v>
      </c>
    </row>
    <row r="319" spans="1:14" s="8" customFormat="1" ht="110.4">
      <c r="A319" s="44">
        <v>236</v>
      </c>
      <c r="B319" s="40" t="s">
        <v>92</v>
      </c>
      <c r="C319" s="39">
        <v>45256</v>
      </c>
      <c r="D319" s="40" t="s">
        <v>53</v>
      </c>
      <c r="E319" s="1" t="s">
        <v>539</v>
      </c>
      <c r="F319" s="44">
        <v>1</v>
      </c>
      <c r="G319" s="44">
        <v>20</v>
      </c>
      <c r="H319" s="44" t="s">
        <v>141</v>
      </c>
    </row>
    <row r="320" spans="1:14" s="36" customFormat="1" ht="96.6">
      <c r="A320" s="44">
        <v>237</v>
      </c>
      <c r="B320" s="46" t="s">
        <v>356</v>
      </c>
      <c r="C320" s="47">
        <v>45256</v>
      </c>
      <c r="D320" s="46" t="s">
        <v>67</v>
      </c>
      <c r="E320" s="46" t="s">
        <v>105</v>
      </c>
      <c r="F320" s="44">
        <v>1</v>
      </c>
      <c r="G320" s="49">
        <v>180</v>
      </c>
      <c r="H320" s="44" t="s">
        <v>170</v>
      </c>
      <c r="I320" s="8"/>
      <c r="J320" s="8"/>
      <c r="K320" s="8"/>
      <c r="L320" s="8"/>
      <c r="M320" s="8"/>
      <c r="N320" s="8"/>
    </row>
    <row r="321" spans="1:14" s="8" customFormat="1" ht="75" customHeight="1">
      <c r="A321" s="44">
        <v>238</v>
      </c>
      <c r="B321" s="1" t="s">
        <v>401</v>
      </c>
      <c r="C321" s="39">
        <v>45258</v>
      </c>
      <c r="D321" s="1" t="s">
        <v>67</v>
      </c>
      <c r="E321" s="1" t="s">
        <v>402</v>
      </c>
      <c r="F321" s="44">
        <v>1</v>
      </c>
      <c r="G321" s="44">
        <v>180</v>
      </c>
      <c r="H321" s="44" t="s">
        <v>146</v>
      </c>
    </row>
    <row r="322" spans="1:14" s="36" customFormat="1" ht="13.8">
      <c r="A322" s="44"/>
      <c r="B322" s="46"/>
      <c r="C322" s="43"/>
      <c r="D322" s="46"/>
      <c r="E322" s="46"/>
      <c r="F322" s="44"/>
      <c r="G322" s="49"/>
      <c r="H322" s="44"/>
      <c r="I322" s="8"/>
      <c r="J322" s="8"/>
      <c r="K322" s="8"/>
      <c r="L322" s="8"/>
      <c r="M322" s="8"/>
      <c r="N322" s="8"/>
    </row>
    <row r="323" spans="1:14" s="132" customFormat="1">
      <c r="A323" s="28"/>
      <c r="B323" s="108" t="s">
        <v>250</v>
      </c>
      <c r="C323" s="19"/>
      <c r="D323" s="20"/>
      <c r="E323" s="20"/>
      <c r="F323" s="21">
        <f>SUM(F300:F321)</f>
        <v>21</v>
      </c>
      <c r="G323" s="21">
        <f>SUM(G300:G321)</f>
        <v>1340</v>
      </c>
      <c r="H323" s="109"/>
      <c r="I323" s="131"/>
      <c r="J323" s="131"/>
      <c r="K323" s="131"/>
      <c r="L323" s="131"/>
      <c r="M323" s="131"/>
      <c r="N323" s="131"/>
    </row>
    <row r="324" spans="1:14" s="132" customFormat="1">
      <c r="A324" s="28"/>
      <c r="B324" s="108" t="s">
        <v>23</v>
      </c>
      <c r="C324" s="19"/>
      <c r="D324" s="20"/>
      <c r="E324" s="20"/>
      <c r="F324" s="21"/>
      <c r="G324" s="21"/>
      <c r="H324" s="109"/>
      <c r="I324" s="131"/>
      <c r="J324" s="131"/>
      <c r="K324" s="131"/>
      <c r="L324" s="131"/>
      <c r="M324" s="131"/>
      <c r="N324" s="131"/>
    </row>
    <row r="325" spans="1:14" s="132" customFormat="1">
      <c r="A325" s="28"/>
      <c r="B325" s="108" t="s">
        <v>24</v>
      </c>
      <c r="C325" s="19"/>
      <c r="D325" s="20"/>
      <c r="E325" s="20"/>
      <c r="F325" s="21">
        <f>SUM(F309:F321)-F321</f>
        <v>11</v>
      </c>
      <c r="G325" s="21">
        <f>SUM(G309:G321)-G321</f>
        <v>1160</v>
      </c>
      <c r="H325" s="109"/>
      <c r="I325" s="131"/>
      <c r="J325" s="131"/>
      <c r="K325" s="131"/>
      <c r="L325" s="131"/>
      <c r="M325" s="131"/>
      <c r="N325" s="131"/>
    </row>
    <row r="326" spans="1:14" s="132" customFormat="1" ht="28.8">
      <c r="A326" s="28"/>
      <c r="B326" s="108" t="s">
        <v>426</v>
      </c>
      <c r="C326" s="19"/>
      <c r="D326" s="20"/>
      <c r="E326" s="20"/>
      <c r="F326" s="21">
        <f>SUM(F300:F302)</f>
        <v>3</v>
      </c>
      <c r="G326" s="21">
        <f>SUM(G300:G302)</f>
        <v>0</v>
      </c>
      <c r="H326" s="109"/>
      <c r="I326" s="131"/>
      <c r="J326" s="131"/>
      <c r="K326" s="131"/>
      <c r="L326" s="131"/>
      <c r="M326" s="131"/>
      <c r="N326" s="131"/>
    </row>
    <row r="327" spans="1:14" s="129" customFormat="1">
      <c r="A327" s="45"/>
      <c r="B327" s="38" t="s">
        <v>37</v>
      </c>
      <c r="C327" s="4"/>
      <c r="D327" s="4"/>
      <c r="E327" s="37"/>
      <c r="F327" s="37"/>
      <c r="G327" s="37"/>
      <c r="H327" s="111"/>
      <c r="I327" s="128"/>
      <c r="J327" s="128"/>
      <c r="K327" s="128"/>
      <c r="L327" s="128"/>
      <c r="M327" s="128"/>
      <c r="N327" s="128"/>
    </row>
    <row r="328" spans="1:14" s="8" customFormat="1" ht="82.8">
      <c r="A328" s="44">
        <v>239</v>
      </c>
      <c r="B328" s="1" t="s">
        <v>358</v>
      </c>
      <c r="C328" s="39" t="s">
        <v>251</v>
      </c>
      <c r="D328" s="40" t="s">
        <v>371</v>
      </c>
      <c r="E328" s="40" t="s">
        <v>19</v>
      </c>
      <c r="F328" s="44">
        <v>1</v>
      </c>
      <c r="G328" s="41"/>
      <c r="H328" s="44" t="s">
        <v>587</v>
      </c>
    </row>
    <row r="329" spans="1:14" s="8" customFormat="1" ht="69">
      <c r="A329" s="44">
        <v>240</v>
      </c>
      <c r="B329" s="40" t="s">
        <v>467</v>
      </c>
      <c r="C329" s="39" t="s">
        <v>251</v>
      </c>
      <c r="D329" s="40" t="s">
        <v>371</v>
      </c>
      <c r="E329" s="40" t="s">
        <v>19</v>
      </c>
      <c r="F329" s="44">
        <v>1</v>
      </c>
      <c r="G329" s="41"/>
      <c r="H329" s="44" t="s">
        <v>587</v>
      </c>
    </row>
    <row r="330" spans="1:14" s="8" customFormat="1" ht="69">
      <c r="A330" s="44">
        <v>241</v>
      </c>
      <c r="B330" s="40" t="s">
        <v>359</v>
      </c>
      <c r="C330" s="39" t="s">
        <v>252</v>
      </c>
      <c r="D330" s="40" t="s">
        <v>371</v>
      </c>
      <c r="E330" s="40" t="s">
        <v>19</v>
      </c>
      <c r="F330" s="44">
        <v>1</v>
      </c>
      <c r="G330" s="41"/>
      <c r="H330" s="44" t="s">
        <v>587</v>
      </c>
    </row>
    <row r="331" spans="1:14" s="8" customFormat="1" ht="69">
      <c r="A331" s="44">
        <v>242</v>
      </c>
      <c r="B331" s="40" t="s">
        <v>468</v>
      </c>
      <c r="C331" s="39" t="s">
        <v>252</v>
      </c>
      <c r="D331" s="40" t="s">
        <v>371</v>
      </c>
      <c r="E331" s="40" t="s">
        <v>19</v>
      </c>
      <c r="F331" s="44">
        <v>1</v>
      </c>
      <c r="G331" s="41"/>
      <c r="H331" s="44" t="s">
        <v>587</v>
      </c>
    </row>
    <row r="332" spans="1:14" s="8" customFormat="1" ht="69">
      <c r="A332" s="44">
        <v>243</v>
      </c>
      <c r="B332" s="40" t="s">
        <v>469</v>
      </c>
      <c r="C332" s="39" t="s">
        <v>252</v>
      </c>
      <c r="D332" s="40" t="s">
        <v>371</v>
      </c>
      <c r="E332" s="40" t="s">
        <v>19</v>
      </c>
      <c r="F332" s="44">
        <v>1</v>
      </c>
      <c r="G332" s="41"/>
      <c r="H332" s="44" t="s">
        <v>587</v>
      </c>
    </row>
    <row r="333" spans="1:14" s="8" customFormat="1" ht="82.8">
      <c r="A333" s="44">
        <v>244</v>
      </c>
      <c r="B333" s="40" t="s">
        <v>470</v>
      </c>
      <c r="C333" s="39" t="s">
        <v>252</v>
      </c>
      <c r="D333" s="40" t="s">
        <v>371</v>
      </c>
      <c r="E333" s="40" t="s">
        <v>19</v>
      </c>
      <c r="F333" s="44">
        <v>1</v>
      </c>
      <c r="G333" s="41"/>
      <c r="H333" s="44" t="s">
        <v>587</v>
      </c>
    </row>
    <row r="334" spans="1:14" s="8" customFormat="1" ht="124.2">
      <c r="A334" s="44">
        <v>245</v>
      </c>
      <c r="B334" s="40" t="s">
        <v>471</v>
      </c>
      <c r="C334" s="39" t="s">
        <v>252</v>
      </c>
      <c r="D334" s="40" t="s">
        <v>371</v>
      </c>
      <c r="E334" s="40" t="s">
        <v>19</v>
      </c>
      <c r="F334" s="44">
        <v>1</v>
      </c>
      <c r="G334" s="41"/>
      <c r="H334" s="44" t="s">
        <v>587</v>
      </c>
    </row>
    <row r="335" spans="1:14" s="8" customFormat="1" ht="69">
      <c r="A335" s="44">
        <v>246</v>
      </c>
      <c r="B335" s="1" t="s">
        <v>360</v>
      </c>
      <c r="C335" s="39" t="s">
        <v>252</v>
      </c>
      <c r="D335" s="40" t="s">
        <v>371</v>
      </c>
      <c r="E335" s="40" t="s">
        <v>19</v>
      </c>
      <c r="F335" s="44">
        <v>1</v>
      </c>
      <c r="G335" s="41"/>
      <c r="H335" s="44" t="s">
        <v>587</v>
      </c>
    </row>
    <row r="336" spans="1:14" s="8" customFormat="1" ht="82.8">
      <c r="A336" s="44">
        <v>247</v>
      </c>
      <c r="B336" s="1" t="s">
        <v>611</v>
      </c>
      <c r="C336" s="39">
        <v>45261</v>
      </c>
      <c r="D336" s="1" t="s">
        <v>612</v>
      </c>
      <c r="E336" s="46" t="s">
        <v>303</v>
      </c>
      <c r="F336" s="44">
        <v>1</v>
      </c>
      <c r="G336" s="41">
        <v>20</v>
      </c>
      <c r="H336" s="44" t="s">
        <v>154</v>
      </c>
    </row>
    <row r="337" spans="1:14" s="8" customFormat="1" ht="96.6">
      <c r="A337" s="44">
        <v>248</v>
      </c>
      <c r="B337" s="1" t="s">
        <v>369</v>
      </c>
      <c r="C337" s="39" t="s">
        <v>253</v>
      </c>
      <c r="D337" s="40" t="s">
        <v>47</v>
      </c>
      <c r="E337" s="40" t="s">
        <v>12</v>
      </c>
      <c r="F337" s="44">
        <v>1</v>
      </c>
      <c r="G337" s="41">
        <v>100</v>
      </c>
      <c r="H337" s="44" t="s">
        <v>140</v>
      </c>
    </row>
    <row r="338" spans="1:14" s="8" customFormat="1" ht="96.6">
      <c r="A338" s="44">
        <v>249</v>
      </c>
      <c r="B338" s="1" t="s">
        <v>361</v>
      </c>
      <c r="C338" s="39">
        <v>45263</v>
      </c>
      <c r="D338" s="1" t="s">
        <v>16</v>
      </c>
      <c r="E338" s="1" t="s">
        <v>9</v>
      </c>
      <c r="F338" s="44">
        <v>1</v>
      </c>
      <c r="G338" s="44">
        <v>100</v>
      </c>
      <c r="H338" s="44" t="s">
        <v>140</v>
      </c>
    </row>
    <row r="339" spans="1:14" s="8" customFormat="1" ht="96.6">
      <c r="A339" s="44">
        <v>250</v>
      </c>
      <c r="B339" s="1" t="s">
        <v>362</v>
      </c>
      <c r="C339" s="39">
        <v>45263</v>
      </c>
      <c r="D339" s="1" t="s">
        <v>68</v>
      </c>
      <c r="E339" s="1" t="s">
        <v>105</v>
      </c>
      <c r="F339" s="44">
        <v>1</v>
      </c>
      <c r="G339" s="44">
        <v>100</v>
      </c>
      <c r="H339" s="44" t="s">
        <v>140</v>
      </c>
    </row>
    <row r="340" spans="1:14" s="36" customFormat="1" ht="96.6">
      <c r="A340" s="44">
        <v>251</v>
      </c>
      <c r="B340" s="1" t="s">
        <v>121</v>
      </c>
      <c r="C340" s="39">
        <v>45265</v>
      </c>
      <c r="D340" s="42" t="s">
        <v>91</v>
      </c>
      <c r="E340" s="1" t="s">
        <v>539</v>
      </c>
      <c r="F340" s="44">
        <v>1</v>
      </c>
      <c r="G340" s="49">
        <v>20</v>
      </c>
      <c r="H340" s="44" t="s">
        <v>154</v>
      </c>
      <c r="I340" s="8"/>
      <c r="J340" s="8"/>
      <c r="K340" s="8"/>
      <c r="L340" s="8"/>
      <c r="M340" s="8"/>
      <c r="N340" s="8"/>
    </row>
    <row r="341" spans="1:14" s="8" customFormat="1" ht="96.6">
      <c r="A341" s="44">
        <v>252</v>
      </c>
      <c r="B341" s="1" t="s">
        <v>551</v>
      </c>
      <c r="C341" s="39">
        <v>45268</v>
      </c>
      <c r="D341" s="1" t="s">
        <v>16</v>
      </c>
      <c r="E341" s="40" t="s">
        <v>552</v>
      </c>
      <c r="F341" s="44"/>
      <c r="G341" s="44"/>
      <c r="H341" s="44"/>
    </row>
    <row r="342" spans="1:14" s="8" customFormat="1" ht="96.6">
      <c r="A342" s="44">
        <v>253</v>
      </c>
      <c r="B342" s="1" t="s">
        <v>553</v>
      </c>
      <c r="C342" s="39">
        <v>45269</v>
      </c>
      <c r="D342" s="1" t="s">
        <v>16</v>
      </c>
      <c r="E342" s="40" t="s">
        <v>552</v>
      </c>
      <c r="F342" s="44">
        <v>1</v>
      </c>
      <c r="G342" s="44">
        <v>180</v>
      </c>
      <c r="H342" s="44" t="s">
        <v>154</v>
      </c>
    </row>
    <row r="343" spans="1:14" s="8" customFormat="1" ht="82.8">
      <c r="A343" s="44">
        <v>254</v>
      </c>
      <c r="B343" s="1" t="s">
        <v>370</v>
      </c>
      <c r="C343" s="39" t="s">
        <v>254</v>
      </c>
      <c r="D343" s="40" t="s">
        <v>47</v>
      </c>
      <c r="E343" s="40" t="s">
        <v>12</v>
      </c>
      <c r="F343" s="44">
        <v>1</v>
      </c>
      <c r="G343" s="41">
        <v>100</v>
      </c>
      <c r="H343" s="44" t="s">
        <v>162</v>
      </c>
    </row>
    <row r="344" spans="1:14" s="8" customFormat="1" ht="69">
      <c r="A344" s="44">
        <v>255</v>
      </c>
      <c r="B344" s="1" t="s">
        <v>363</v>
      </c>
      <c r="C344" s="39">
        <v>45270</v>
      </c>
      <c r="D344" s="1" t="s">
        <v>65</v>
      </c>
      <c r="E344" s="1" t="s">
        <v>105</v>
      </c>
      <c r="F344" s="44">
        <v>1</v>
      </c>
      <c r="G344" s="44">
        <v>100</v>
      </c>
      <c r="H344" s="44" t="s">
        <v>162</v>
      </c>
    </row>
    <row r="345" spans="1:14" s="36" customFormat="1" ht="96.6">
      <c r="A345" s="44">
        <v>256</v>
      </c>
      <c r="B345" s="1" t="s">
        <v>429</v>
      </c>
      <c r="C345" s="39" t="s">
        <v>430</v>
      </c>
      <c r="D345" s="42" t="s">
        <v>58</v>
      </c>
      <c r="E345" s="40" t="s">
        <v>431</v>
      </c>
      <c r="F345" s="44">
        <v>1</v>
      </c>
      <c r="G345" s="49">
        <v>50</v>
      </c>
      <c r="H345" s="44" t="s">
        <v>170</v>
      </c>
      <c r="I345" s="8"/>
      <c r="J345" s="8"/>
      <c r="K345" s="8"/>
      <c r="L345" s="8"/>
      <c r="M345" s="8"/>
      <c r="N345" s="8"/>
    </row>
    <row r="346" spans="1:14" s="8" customFormat="1" ht="69">
      <c r="A346" s="44">
        <v>257</v>
      </c>
      <c r="B346" s="40" t="s">
        <v>432</v>
      </c>
      <c r="C346" s="39">
        <v>45277</v>
      </c>
      <c r="D346" s="40" t="s">
        <v>159</v>
      </c>
      <c r="E346" s="1" t="s">
        <v>9</v>
      </c>
      <c r="F346" s="44">
        <v>1</v>
      </c>
      <c r="G346" s="44">
        <v>50</v>
      </c>
      <c r="H346" s="44" t="s">
        <v>134</v>
      </c>
    </row>
    <row r="347" spans="1:14" s="8" customFormat="1" ht="96.6">
      <c r="A347" s="44">
        <v>258</v>
      </c>
      <c r="B347" s="40" t="s">
        <v>573</v>
      </c>
      <c r="C347" s="39">
        <v>45280</v>
      </c>
      <c r="D347" s="1" t="s">
        <v>574</v>
      </c>
      <c r="E347" s="1" t="s">
        <v>570</v>
      </c>
      <c r="F347" s="44">
        <v>1</v>
      </c>
      <c r="G347" s="44">
        <v>50</v>
      </c>
      <c r="H347" s="44" t="s">
        <v>154</v>
      </c>
    </row>
    <row r="348" spans="1:14" s="8" customFormat="1" ht="165.6">
      <c r="A348" s="44">
        <v>259</v>
      </c>
      <c r="B348" s="40" t="s">
        <v>554</v>
      </c>
      <c r="C348" s="39">
        <v>45281</v>
      </c>
      <c r="D348" s="40" t="s">
        <v>159</v>
      </c>
      <c r="E348" s="1" t="s">
        <v>9</v>
      </c>
      <c r="F348" s="44">
        <v>1</v>
      </c>
      <c r="G348" s="44">
        <v>180</v>
      </c>
      <c r="H348" s="44" t="s">
        <v>169</v>
      </c>
    </row>
    <row r="349" spans="1:14" s="8" customFormat="1" ht="82.8">
      <c r="A349" s="44">
        <v>260</v>
      </c>
      <c r="B349" s="40" t="s">
        <v>555</v>
      </c>
      <c r="C349" s="39" t="s">
        <v>556</v>
      </c>
      <c r="D349" s="42" t="s">
        <v>58</v>
      </c>
      <c r="E349" s="1" t="s">
        <v>557</v>
      </c>
      <c r="F349" s="44">
        <v>1</v>
      </c>
      <c r="G349" s="44">
        <v>50</v>
      </c>
      <c r="H349" s="44" t="s">
        <v>40</v>
      </c>
    </row>
    <row r="350" spans="1:14" s="8" customFormat="1" ht="55.2">
      <c r="A350" s="44">
        <v>261</v>
      </c>
      <c r="B350" s="40" t="s">
        <v>580</v>
      </c>
      <c r="C350" s="45" t="s">
        <v>560</v>
      </c>
      <c r="D350" s="40" t="s">
        <v>49</v>
      </c>
      <c r="E350" s="46" t="s">
        <v>305</v>
      </c>
      <c r="F350" s="44">
        <v>1</v>
      </c>
      <c r="G350" s="41">
        <v>100</v>
      </c>
      <c r="H350" s="44" t="s">
        <v>146</v>
      </c>
    </row>
    <row r="351" spans="1:14" s="8" customFormat="1" ht="69">
      <c r="A351" s="44">
        <v>262</v>
      </c>
      <c r="B351" s="1" t="s">
        <v>15</v>
      </c>
      <c r="C351" s="45" t="s">
        <v>561</v>
      </c>
      <c r="D351" s="40" t="s">
        <v>50</v>
      </c>
      <c r="E351" s="40" t="s">
        <v>188</v>
      </c>
      <c r="F351" s="44">
        <v>3</v>
      </c>
      <c r="G351" s="41">
        <v>600</v>
      </c>
      <c r="H351" s="44" t="s">
        <v>146</v>
      </c>
    </row>
    <row r="352" spans="1:14" s="36" customFormat="1" ht="82.8">
      <c r="A352" s="44">
        <v>263</v>
      </c>
      <c r="B352" s="46" t="s">
        <v>69</v>
      </c>
      <c r="C352" s="45" t="s">
        <v>562</v>
      </c>
      <c r="D352" s="42" t="s">
        <v>58</v>
      </c>
      <c r="E352" s="46" t="s">
        <v>303</v>
      </c>
      <c r="F352" s="44">
        <v>3</v>
      </c>
      <c r="G352" s="49">
        <v>600</v>
      </c>
      <c r="H352" s="44" t="s">
        <v>146</v>
      </c>
      <c r="I352" s="8"/>
      <c r="J352" s="8"/>
      <c r="K352" s="8"/>
      <c r="L352" s="8"/>
      <c r="M352" s="8"/>
      <c r="N352" s="8"/>
    </row>
    <row r="353" spans="1:14" s="8" customFormat="1" ht="69">
      <c r="A353" s="44">
        <v>264</v>
      </c>
      <c r="B353" s="1" t="s">
        <v>15</v>
      </c>
      <c r="C353" s="45" t="s">
        <v>559</v>
      </c>
      <c r="D353" s="40" t="s">
        <v>50</v>
      </c>
      <c r="E353" s="40" t="s">
        <v>188</v>
      </c>
      <c r="F353" s="44">
        <v>3</v>
      </c>
      <c r="G353" s="41">
        <v>600</v>
      </c>
      <c r="H353" s="44" t="s">
        <v>146</v>
      </c>
    </row>
    <row r="354" spans="1:14" s="36" customFormat="1" ht="82.8">
      <c r="A354" s="44">
        <v>265</v>
      </c>
      <c r="B354" s="46" t="s">
        <v>69</v>
      </c>
      <c r="C354" s="45" t="s">
        <v>563</v>
      </c>
      <c r="D354" s="42" t="s">
        <v>58</v>
      </c>
      <c r="E354" s="46" t="s">
        <v>303</v>
      </c>
      <c r="F354" s="44">
        <v>3</v>
      </c>
      <c r="G354" s="49">
        <v>600</v>
      </c>
      <c r="H354" s="44" t="s">
        <v>146</v>
      </c>
      <c r="I354" s="8"/>
      <c r="J354" s="8"/>
      <c r="K354" s="8"/>
      <c r="L354" s="8"/>
      <c r="M354" s="8"/>
      <c r="N354" s="8"/>
    </row>
    <row r="355" spans="1:14" s="8" customFormat="1" ht="110.4">
      <c r="A355" s="44">
        <v>266</v>
      </c>
      <c r="B355" s="40" t="s">
        <v>96</v>
      </c>
      <c r="C355" s="39" t="s">
        <v>564</v>
      </c>
      <c r="D355" s="40" t="s">
        <v>53</v>
      </c>
      <c r="E355" s="1" t="s">
        <v>539</v>
      </c>
      <c r="F355" s="44">
        <v>1</v>
      </c>
      <c r="G355" s="44">
        <v>20</v>
      </c>
      <c r="H355" s="44" t="s">
        <v>141</v>
      </c>
    </row>
    <row r="356" spans="1:14" s="8" customFormat="1" ht="69">
      <c r="A356" s="44">
        <v>267</v>
      </c>
      <c r="B356" s="1" t="s">
        <v>15</v>
      </c>
      <c r="C356" s="45" t="s">
        <v>565</v>
      </c>
      <c r="D356" s="40" t="s">
        <v>50</v>
      </c>
      <c r="E356" s="40" t="s">
        <v>188</v>
      </c>
      <c r="F356" s="44">
        <v>2</v>
      </c>
      <c r="G356" s="41">
        <v>200</v>
      </c>
      <c r="H356" s="44" t="s">
        <v>146</v>
      </c>
    </row>
    <row r="357" spans="1:14" s="36" customFormat="1" ht="82.8">
      <c r="A357" s="44">
        <v>268</v>
      </c>
      <c r="B357" s="46" t="s">
        <v>69</v>
      </c>
      <c r="C357" s="45" t="s">
        <v>565</v>
      </c>
      <c r="D357" s="42" t="s">
        <v>58</v>
      </c>
      <c r="E357" s="46" t="s">
        <v>303</v>
      </c>
      <c r="F357" s="44">
        <v>2</v>
      </c>
      <c r="G357" s="49">
        <v>200</v>
      </c>
      <c r="H357" s="44" t="s">
        <v>146</v>
      </c>
      <c r="I357" s="8"/>
      <c r="J357" s="8"/>
      <c r="K357" s="8"/>
      <c r="L357" s="8"/>
      <c r="M357" s="8"/>
      <c r="N357" s="8"/>
    </row>
    <row r="358" spans="1:14" s="35" customFormat="1" ht="124.2">
      <c r="A358" s="44">
        <v>269</v>
      </c>
      <c r="B358" s="1" t="s">
        <v>110</v>
      </c>
      <c r="C358" s="39" t="s">
        <v>558</v>
      </c>
      <c r="D358" s="1" t="s">
        <v>93</v>
      </c>
      <c r="E358" s="40" t="s">
        <v>198</v>
      </c>
      <c r="F358" s="44">
        <v>1</v>
      </c>
      <c r="G358" s="41"/>
      <c r="H358" s="44" t="s">
        <v>154</v>
      </c>
    </row>
    <row r="359" spans="1:14" s="132" customFormat="1" ht="27.6" customHeight="1">
      <c r="A359" s="28"/>
      <c r="B359" s="108" t="s">
        <v>256</v>
      </c>
      <c r="C359" s="19"/>
      <c r="D359" s="20"/>
      <c r="E359" s="20"/>
      <c r="F359" s="21">
        <f>SUM(F328:F358)</f>
        <v>40</v>
      </c>
      <c r="G359" s="21">
        <f>SUM(G328:G358)</f>
        <v>4020</v>
      </c>
      <c r="H359" s="109"/>
      <c r="I359" s="131"/>
      <c r="J359" s="131"/>
      <c r="K359" s="131"/>
      <c r="L359" s="131"/>
      <c r="M359" s="131"/>
      <c r="N359" s="131"/>
    </row>
    <row r="360" spans="1:14" s="132" customFormat="1" ht="15" customHeight="1">
      <c r="A360" s="28"/>
      <c r="B360" s="108" t="s">
        <v>43</v>
      </c>
      <c r="C360" s="19"/>
      <c r="D360" s="20"/>
      <c r="E360" s="20"/>
      <c r="F360" s="21"/>
      <c r="G360" s="21"/>
      <c r="H360" s="109"/>
      <c r="I360" s="131"/>
      <c r="J360" s="131"/>
      <c r="K360" s="131"/>
      <c r="L360" s="131"/>
      <c r="M360" s="131"/>
      <c r="N360" s="131"/>
    </row>
    <row r="361" spans="1:14" s="132" customFormat="1">
      <c r="A361" s="28"/>
      <c r="B361" s="108" t="s">
        <v>24</v>
      </c>
      <c r="C361" s="19"/>
      <c r="D361" s="20"/>
      <c r="E361" s="20"/>
      <c r="F361" s="21">
        <f>SUM(F336:F358)</f>
        <v>32</v>
      </c>
      <c r="G361" s="21">
        <f>SUM(G336:G358)</f>
        <v>4020</v>
      </c>
      <c r="H361" s="109"/>
      <c r="I361" s="131"/>
      <c r="J361" s="131"/>
      <c r="K361" s="131"/>
      <c r="L361" s="131"/>
      <c r="M361" s="131"/>
      <c r="N361" s="131"/>
    </row>
    <row r="362" spans="1:14" s="132" customFormat="1" ht="35.4" customHeight="1">
      <c r="A362" s="28"/>
      <c r="B362" s="108" t="s">
        <v>426</v>
      </c>
      <c r="C362" s="19"/>
      <c r="D362" s="20"/>
      <c r="E362" s="20"/>
      <c r="F362" s="21">
        <f>SUM(F328:F335)</f>
        <v>8</v>
      </c>
      <c r="G362" s="21"/>
      <c r="H362" s="109"/>
      <c r="I362" s="131"/>
      <c r="J362" s="131"/>
      <c r="K362" s="131"/>
      <c r="L362" s="131"/>
      <c r="M362" s="131"/>
      <c r="N362" s="131"/>
    </row>
    <row r="363" spans="1:14" s="132" customFormat="1">
      <c r="A363" s="28"/>
      <c r="B363" s="113" t="s">
        <v>257</v>
      </c>
      <c r="C363" s="24"/>
      <c r="D363" s="25"/>
      <c r="E363" s="25"/>
      <c r="F363" s="114">
        <f>F359+F323+F294</f>
        <v>79</v>
      </c>
      <c r="G363" s="114">
        <f>G359+G323+G294</f>
        <v>6600</v>
      </c>
      <c r="H363" s="115"/>
      <c r="I363" s="131"/>
      <c r="J363" s="131"/>
      <c r="K363" s="131"/>
      <c r="L363" s="131"/>
      <c r="M363" s="131"/>
      <c r="N363" s="131"/>
    </row>
    <row r="364" spans="1:14" s="132" customFormat="1" ht="18" customHeight="1">
      <c r="A364" s="28"/>
      <c r="B364" s="113" t="s">
        <v>43</v>
      </c>
      <c r="C364" s="24"/>
      <c r="D364" s="25"/>
      <c r="E364" s="25"/>
      <c r="F364" s="114"/>
      <c r="G364" s="114"/>
      <c r="H364" s="115"/>
      <c r="I364" s="131"/>
      <c r="J364" s="131"/>
      <c r="K364" s="131"/>
      <c r="L364" s="131"/>
      <c r="M364" s="131"/>
      <c r="N364" s="131"/>
    </row>
    <row r="365" spans="1:14" s="132" customFormat="1">
      <c r="A365" s="28"/>
      <c r="B365" s="113" t="s">
        <v>24</v>
      </c>
      <c r="C365" s="24"/>
      <c r="D365" s="25"/>
      <c r="E365" s="25"/>
      <c r="F365" s="114">
        <f>F361+F325+F296</f>
        <v>55</v>
      </c>
      <c r="G365" s="114">
        <f>G361+G325+G296</f>
        <v>6420</v>
      </c>
      <c r="H365" s="115"/>
      <c r="I365" s="131"/>
      <c r="J365" s="131"/>
      <c r="K365" s="131"/>
      <c r="L365" s="131"/>
      <c r="M365" s="131"/>
      <c r="N365" s="131"/>
    </row>
    <row r="366" spans="1:14" s="132" customFormat="1" ht="28.8">
      <c r="A366" s="28"/>
      <c r="B366" s="113" t="s">
        <v>426</v>
      </c>
      <c r="C366" s="24"/>
      <c r="D366" s="25"/>
      <c r="E366" s="25"/>
      <c r="F366" s="114">
        <f>F362+F326+F297</f>
        <v>17</v>
      </c>
      <c r="G366" s="114">
        <f>G362+G326+G297</f>
        <v>0</v>
      </c>
      <c r="H366" s="115"/>
      <c r="I366" s="131"/>
      <c r="J366" s="131"/>
      <c r="K366" s="131"/>
      <c r="L366" s="131"/>
      <c r="M366" s="131"/>
      <c r="N366" s="131"/>
    </row>
    <row r="367" spans="1:14" s="131" customFormat="1">
      <c r="A367" s="28"/>
      <c r="B367" s="75"/>
      <c r="C367" s="76"/>
      <c r="D367" s="77"/>
      <c r="E367" s="77"/>
      <c r="F367" s="78"/>
      <c r="G367" s="78"/>
      <c r="H367" s="110"/>
    </row>
    <row r="368" spans="1:14" s="132" customFormat="1">
      <c r="A368" s="28"/>
      <c r="B368" s="116" t="s">
        <v>566</v>
      </c>
      <c r="C368" s="117"/>
      <c r="D368" s="118"/>
      <c r="E368" s="118"/>
      <c r="F368" s="119">
        <f>F363+F270</f>
        <v>131</v>
      </c>
      <c r="G368" s="119">
        <f>G363+G270</f>
        <v>18080</v>
      </c>
      <c r="H368" s="120"/>
      <c r="I368" s="131"/>
      <c r="J368" s="131"/>
      <c r="K368" s="131"/>
      <c r="L368" s="131"/>
      <c r="M368" s="131"/>
      <c r="N368" s="131"/>
    </row>
    <row r="369" spans="1:14" s="132" customFormat="1">
      <c r="A369" s="28"/>
      <c r="B369" s="116" t="s">
        <v>43</v>
      </c>
      <c r="C369" s="117"/>
      <c r="D369" s="118"/>
      <c r="E369" s="118"/>
      <c r="F369" s="119"/>
      <c r="G369" s="119"/>
      <c r="H369" s="120"/>
      <c r="I369" s="131"/>
      <c r="J369" s="131"/>
      <c r="K369" s="131"/>
      <c r="L369" s="131"/>
      <c r="M369" s="131"/>
      <c r="N369" s="131"/>
    </row>
    <row r="370" spans="1:14" s="132" customFormat="1">
      <c r="A370" s="28"/>
      <c r="B370" s="116" t="s">
        <v>24</v>
      </c>
      <c r="C370" s="117"/>
      <c r="D370" s="118"/>
      <c r="E370" s="118"/>
      <c r="F370" s="119">
        <f>F365+F272</f>
        <v>78</v>
      </c>
      <c r="G370" s="119">
        <f>G365+G272</f>
        <v>17720</v>
      </c>
      <c r="H370" s="120"/>
      <c r="I370" s="131"/>
      <c r="J370" s="131"/>
      <c r="K370" s="131"/>
      <c r="L370" s="131"/>
      <c r="M370" s="131"/>
      <c r="N370" s="131"/>
    </row>
    <row r="371" spans="1:14" s="132" customFormat="1" ht="28.8">
      <c r="A371" s="28"/>
      <c r="B371" s="116" t="s">
        <v>426</v>
      </c>
      <c r="C371" s="117"/>
      <c r="D371" s="118"/>
      <c r="E371" s="118"/>
      <c r="F371" s="119">
        <f>F366+F273</f>
        <v>45</v>
      </c>
      <c r="G371" s="119">
        <f>G366+G273</f>
        <v>0</v>
      </c>
      <c r="H371" s="120"/>
      <c r="I371" s="131"/>
      <c r="J371" s="131"/>
      <c r="K371" s="131"/>
      <c r="L371" s="131"/>
      <c r="M371" s="131"/>
      <c r="N371" s="131"/>
    </row>
    <row r="372" spans="1:14" s="131" customFormat="1">
      <c r="A372" s="28"/>
      <c r="B372" s="75"/>
      <c r="C372" s="76"/>
      <c r="D372" s="77"/>
      <c r="E372" s="77"/>
      <c r="F372" s="78"/>
      <c r="G372" s="78"/>
      <c r="H372" s="110"/>
    </row>
    <row r="373" spans="1:14" s="131" customFormat="1">
      <c r="A373" s="28"/>
      <c r="B373" s="121" t="s">
        <v>567</v>
      </c>
      <c r="C373" s="122"/>
      <c r="D373" s="123"/>
      <c r="E373" s="123"/>
      <c r="F373" s="124">
        <f>F363+F270+F192+F93</f>
        <v>279</v>
      </c>
      <c r="G373" s="124">
        <f>G363+G270+G192+G93</f>
        <v>52930</v>
      </c>
      <c r="H373" s="125"/>
    </row>
    <row r="374" spans="1:14" s="131" customFormat="1">
      <c r="A374" s="28"/>
      <c r="B374" s="121" t="s">
        <v>43</v>
      </c>
      <c r="C374" s="122"/>
      <c r="D374" s="123"/>
      <c r="E374" s="123"/>
      <c r="F374" s="124"/>
      <c r="G374" s="124"/>
      <c r="H374" s="125"/>
    </row>
    <row r="375" spans="1:14" s="131" customFormat="1" ht="28.8">
      <c r="A375" s="28"/>
      <c r="B375" s="121" t="s">
        <v>25</v>
      </c>
      <c r="C375" s="122"/>
      <c r="D375" s="123"/>
      <c r="E375" s="123"/>
      <c r="F375" s="124">
        <f>F365+F272+F194+F95</f>
        <v>186</v>
      </c>
      <c r="G375" s="124">
        <f>G365+G272+G194+G95</f>
        <v>52030</v>
      </c>
      <c r="H375" s="125"/>
    </row>
    <row r="376" spans="1:14" s="131" customFormat="1" ht="28.8">
      <c r="A376" s="28"/>
      <c r="B376" s="121" t="s">
        <v>426</v>
      </c>
      <c r="C376" s="122"/>
      <c r="D376" s="123"/>
      <c r="E376" s="123"/>
      <c r="F376" s="124">
        <f>F366+F273+F195+F96</f>
        <v>82</v>
      </c>
      <c r="G376" s="124">
        <f>G366+G273+G195+G96</f>
        <v>0</v>
      </c>
      <c r="H376" s="124"/>
    </row>
    <row r="377" spans="1:14" s="15" customFormat="1" ht="18">
      <c r="A377" s="66"/>
      <c r="B377" s="53" t="s">
        <v>80</v>
      </c>
      <c r="C377" s="54"/>
      <c r="D377" s="54"/>
      <c r="E377" s="53"/>
      <c r="F377" s="53"/>
      <c r="G377" s="53"/>
      <c r="H377" s="63"/>
      <c r="I377" s="14"/>
      <c r="J377" s="14"/>
      <c r="K377" s="14"/>
      <c r="L377" s="14"/>
      <c r="M377" s="14"/>
      <c r="N377" s="14"/>
    </row>
  </sheetData>
  <mergeCells count="6">
    <mergeCell ref="A7:H7"/>
    <mergeCell ref="G1:H1"/>
    <mergeCell ref="G2:H2"/>
    <mergeCell ref="G3:H3"/>
    <mergeCell ref="A5:H5"/>
    <mergeCell ref="A6:H6"/>
  </mergeCells>
  <hyperlinks>
    <hyperlink ref="B225" r:id="rId1" display="https://2020-god.com/dni-voinskoj-slavy-rossii-v-2020-godu/"/>
    <hyperlink ref="B249" r:id="rId2" display="https://2020-god.com/dni-voinskoj-slavy-rossii-v-2020-godu/"/>
    <hyperlink ref="B250" r:id="rId3" display="https://2020-god.com/dni-voinskoj-slavy-rossii-v-2020-godu/"/>
    <hyperlink ref="B302" r:id="rId4" display="https://2020-god.com/dni-voinskoj-slavy-rossii-v-2020-godu/"/>
    <hyperlink ref="B328" r:id="rId5" display="https://2020-god.com/dni-voinskoj-slavy-rossii-v-2020-godu/"/>
  </hyperlinks>
  <pageMargins left="0.98425196850393704" right="0.39370078740157483" top="0.59055118110236227" bottom="0.19685039370078741" header="0" footer="0"/>
  <pageSetup paperSize="9" scale="6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76"/>
  <sheetViews>
    <sheetView topLeftCell="A63" zoomScale="80" zoomScaleNormal="80" workbookViewId="0">
      <selection activeCell="J70" sqref="J70"/>
    </sheetView>
  </sheetViews>
  <sheetFormatPr defaultRowHeight="14.4"/>
  <cols>
    <col min="1" max="1" width="4.5546875" style="62" customWidth="1"/>
    <col min="2" max="2" width="46.6640625" style="32" customWidth="1"/>
    <col min="3" max="3" width="12.5546875" style="36" customWidth="1"/>
    <col min="4" max="4" width="17.44140625" style="36" customWidth="1"/>
    <col min="5" max="5" width="23.6640625" style="32" customWidth="1"/>
    <col min="6" max="6" width="10.88671875" style="32" customWidth="1"/>
    <col min="7" max="7" width="11" style="32" customWidth="1"/>
    <col min="8" max="8" width="15.6640625" style="63" customWidth="1"/>
    <col min="9" max="9" width="8.88671875" style="3"/>
    <col min="10" max="10" width="13.5546875" style="3" customWidth="1"/>
    <col min="11" max="14" width="8.88671875" style="3"/>
  </cols>
  <sheetData>
    <row r="1" spans="1:14">
      <c r="C1" s="31"/>
      <c r="G1" s="134" t="s">
        <v>20</v>
      </c>
      <c r="H1" s="134"/>
    </row>
    <row r="2" spans="1:14">
      <c r="C2" s="33"/>
      <c r="G2" s="134" t="s">
        <v>21</v>
      </c>
      <c r="H2" s="134"/>
    </row>
    <row r="3" spans="1:14" s="3" customFormat="1" ht="16.8">
      <c r="A3" s="62"/>
      <c r="B3" s="35"/>
      <c r="C3" s="34"/>
      <c r="D3" s="8"/>
      <c r="E3" s="35"/>
      <c r="F3" s="35"/>
      <c r="G3" s="135" t="s">
        <v>258</v>
      </c>
      <c r="H3" s="135"/>
    </row>
    <row r="5" spans="1:14" ht="15.6">
      <c r="A5" s="136" t="s">
        <v>38</v>
      </c>
      <c r="B5" s="136"/>
      <c r="C5" s="136"/>
      <c r="D5" s="136"/>
      <c r="E5" s="136"/>
      <c r="F5" s="136"/>
      <c r="G5" s="136"/>
      <c r="H5" s="136"/>
    </row>
    <row r="6" spans="1:14" ht="15.6">
      <c r="A6" s="133" t="s">
        <v>7</v>
      </c>
      <c r="B6" s="133"/>
      <c r="C6" s="133"/>
      <c r="D6" s="133"/>
      <c r="E6" s="133"/>
      <c r="F6" s="133"/>
      <c r="G6" s="133"/>
      <c r="H6" s="133"/>
    </row>
    <row r="7" spans="1:14" ht="15.6">
      <c r="A7" s="133" t="s">
        <v>192</v>
      </c>
      <c r="B7" s="133"/>
      <c r="C7" s="133"/>
      <c r="D7" s="133"/>
      <c r="E7" s="133"/>
      <c r="F7" s="133"/>
      <c r="G7" s="133"/>
      <c r="H7" s="133"/>
    </row>
    <row r="9" spans="1:14" s="17" customFormat="1" ht="60">
      <c r="A9" s="58" t="s">
        <v>8</v>
      </c>
      <c r="B9" s="27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124</v>
      </c>
      <c r="H9" s="26" t="s">
        <v>6</v>
      </c>
      <c r="I9" s="16"/>
      <c r="J9" s="16"/>
      <c r="K9" s="16"/>
      <c r="L9" s="16"/>
      <c r="M9" s="16"/>
      <c r="N9" s="16"/>
    </row>
    <row r="10" spans="1:14" s="13" customFormat="1" ht="15.6">
      <c r="A10" s="18"/>
      <c r="B10" s="38" t="s">
        <v>26</v>
      </c>
      <c r="C10" s="4"/>
      <c r="D10" s="4"/>
      <c r="E10" s="37"/>
      <c r="F10" s="37"/>
      <c r="G10" s="37"/>
      <c r="H10" s="64"/>
      <c r="I10" s="12"/>
      <c r="J10" s="12"/>
      <c r="K10" s="12"/>
      <c r="L10" s="12"/>
      <c r="M10" s="12"/>
      <c r="N10" s="12"/>
    </row>
    <row r="11" spans="1:14" s="5" customFormat="1" ht="69">
      <c r="A11" s="10">
        <v>16</v>
      </c>
      <c r="B11" s="46" t="s">
        <v>295</v>
      </c>
      <c r="C11" s="39" t="s">
        <v>386</v>
      </c>
      <c r="D11" s="46" t="s">
        <v>85</v>
      </c>
      <c r="E11" s="46" t="s">
        <v>377</v>
      </c>
      <c r="F11" s="49">
        <v>1</v>
      </c>
      <c r="G11" s="41">
        <v>180</v>
      </c>
      <c r="H11" s="11" t="s">
        <v>142</v>
      </c>
    </row>
    <row r="12" spans="1:14" s="74" customFormat="1" ht="13.8">
      <c r="A12" s="67"/>
      <c r="B12" s="68" t="s">
        <v>222</v>
      </c>
      <c r="C12" s="69"/>
      <c r="D12" s="70"/>
      <c r="E12" s="70"/>
      <c r="F12" s="71">
        <f>SUM(F11:F11)</f>
        <v>1</v>
      </c>
      <c r="G12" s="71">
        <f>SUM(G11:G11)</f>
        <v>180</v>
      </c>
      <c r="H12" s="72"/>
      <c r="I12" s="73"/>
      <c r="J12" s="73"/>
      <c r="K12" s="73"/>
      <c r="L12" s="73"/>
      <c r="M12" s="73"/>
      <c r="N12" s="73"/>
    </row>
    <row r="13" spans="1:14" s="13" customFormat="1" ht="15.6">
      <c r="A13" s="18"/>
      <c r="B13" s="38" t="s">
        <v>28</v>
      </c>
      <c r="C13" s="4"/>
      <c r="D13" s="4"/>
      <c r="E13" s="37"/>
      <c r="F13" s="37"/>
      <c r="G13" s="37"/>
      <c r="H13" s="64"/>
      <c r="I13" s="12"/>
      <c r="J13" s="12"/>
      <c r="K13" s="12"/>
      <c r="L13" s="12"/>
      <c r="M13" s="12"/>
      <c r="N13" s="12"/>
    </row>
    <row r="14" spans="1:14" s="23" customFormat="1" ht="69">
      <c r="A14" s="10">
        <v>30</v>
      </c>
      <c r="B14" s="46" t="s">
        <v>300</v>
      </c>
      <c r="C14" s="47">
        <v>44980</v>
      </c>
      <c r="D14" s="46" t="s">
        <v>52</v>
      </c>
      <c r="E14" s="46" t="s">
        <v>405</v>
      </c>
      <c r="F14" s="44">
        <v>1</v>
      </c>
      <c r="G14" s="49">
        <v>180</v>
      </c>
      <c r="H14" s="11" t="s">
        <v>147</v>
      </c>
      <c r="I14" s="22"/>
      <c r="J14" s="5"/>
      <c r="K14" s="5"/>
      <c r="L14" s="5"/>
      <c r="M14" s="22"/>
      <c r="N14" s="22"/>
    </row>
    <row r="15" spans="1:14" s="5" customFormat="1" ht="112.2">
      <c r="A15" s="10">
        <v>71</v>
      </c>
      <c r="B15" s="1" t="s">
        <v>174</v>
      </c>
      <c r="C15" s="39">
        <v>45042</v>
      </c>
      <c r="D15" s="40" t="s">
        <v>156</v>
      </c>
      <c r="E15" s="40" t="s">
        <v>9</v>
      </c>
      <c r="F15" s="44">
        <v>1</v>
      </c>
      <c r="G15" s="41">
        <v>1000</v>
      </c>
      <c r="H15" s="11" t="s">
        <v>150</v>
      </c>
    </row>
    <row r="16" spans="1:14" s="74" customFormat="1" ht="13.8">
      <c r="A16" s="67"/>
      <c r="B16" s="68" t="s">
        <v>221</v>
      </c>
      <c r="C16" s="69"/>
      <c r="D16" s="70"/>
      <c r="E16" s="70"/>
      <c r="F16" s="71">
        <f>SUM(F14:F15)</f>
        <v>2</v>
      </c>
      <c r="G16" s="71">
        <f>SUM(G14:G15)</f>
        <v>1180</v>
      </c>
      <c r="H16" s="72"/>
      <c r="I16" s="73"/>
      <c r="J16" s="79"/>
      <c r="K16" s="79"/>
      <c r="L16" s="79"/>
      <c r="M16" s="73"/>
      <c r="N16" s="73"/>
    </row>
    <row r="17" spans="1:14" s="23" customFormat="1" ht="15.6">
      <c r="A17" s="18"/>
      <c r="B17" s="38" t="s">
        <v>27</v>
      </c>
      <c r="C17" s="55"/>
      <c r="D17" s="55"/>
      <c r="E17" s="51"/>
      <c r="F17" s="51"/>
      <c r="G17" s="51"/>
      <c r="H17" s="2"/>
      <c r="I17" s="22"/>
      <c r="J17" s="5"/>
      <c r="K17" s="5"/>
      <c r="L17" s="5"/>
      <c r="M17" s="22"/>
      <c r="N17" s="22"/>
    </row>
    <row r="18" spans="1:14" s="23" customFormat="1" ht="110.4">
      <c r="A18" s="10">
        <v>40</v>
      </c>
      <c r="B18" s="46" t="s">
        <v>302</v>
      </c>
      <c r="C18" s="47">
        <v>44993</v>
      </c>
      <c r="D18" s="46" t="s">
        <v>153</v>
      </c>
      <c r="E18" s="46" t="s">
        <v>301</v>
      </c>
      <c r="F18" s="49">
        <v>1</v>
      </c>
      <c r="G18" s="49">
        <v>180</v>
      </c>
      <c r="H18" s="11" t="s">
        <v>154</v>
      </c>
      <c r="I18" s="22"/>
      <c r="J18" s="22"/>
      <c r="K18" s="22"/>
      <c r="L18" s="22"/>
      <c r="M18" s="22"/>
      <c r="N18" s="22"/>
    </row>
    <row r="19" spans="1:14" s="23" customFormat="1" ht="112.2">
      <c r="A19" s="10">
        <v>43</v>
      </c>
      <c r="B19" s="46" t="s">
        <v>175</v>
      </c>
      <c r="C19" s="39">
        <v>45011</v>
      </c>
      <c r="D19" s="46" t="s">
        <v>52</v>
      </c>
      <c r="E19" s="46" t="s">
        <v>82</v>
      </c>
      <c r="F19" s="44">
        <v>1</v>
      </c>
      <c r="G19" s="49">
        <v>180</v>
      </c>
      <c r="H19" s="11" t="s">
        <v>150</v>
      </c>
      <c r="I19" s="22"/>
      <c r="J19" s="22"/>
      <c r="K19" s="22"/>
      <c r="L19" s="22"/>
      <c r="M19" s="22"/>
      <c r="N19" s="22"/>
    </row>
    <row r="20" spans="1:14" s="81" customFormat="1" ht="13.8">
      <c r="A20" s="67"/>
      <c r="B20" s="68" t="s">
        <v>220</v>
      </c>
      <c r="C20" s="69"/>
      <c r="D20" s="70"/>
      <c r="E20" s="70"/>
      <c r="F20" s="71">
        <f>SUM(F18:F19)</f>
        <v>2</v>
      </c>
      <c r="G20" s="71">
        <f>SUM(G18:G19)</f>
        <v>360</v>
      </c>
      <c r="H20" s="72"/>
      <c r="I20" s="80"/>
      <c r="J20" s="80"/>
      <c r="K20" s="80"/>
      <c r="L20" s="80"/>
      <c r="M20" s="80"/>
      <c r="N20" s="80"/>
    </row>
    <row r="21" spans="1:14" s="6" customFormat="1">
      <c r="A21" s="28"/>
      <c r="B21" s="75"/>
      <c r="C21" s="76"/>
      <c r="D21" s="77"/>
      <c r="E21" s="77"/>
      <c r="F21" s="78"/>
      <c r="G21" s="78"/>
      <c r="H21" s="65"/>
    </row>
    <row r="22" spans="1:14" s="81" customFormat="1" ht="13.8">
      <c r="A22" s="67"/>
      <c r="B22" s="82" t="s">
        <v>219</v>
      </c>
      <c r="C22" s="83"/>
      <c r="D22" s="84"/>
      <c r="E22" s="84"/>
      <c r="F22" s="85">
        <f>F20+F16+F12</f>
        <v>5</v>
      </c>
      <c r="G22" s="85">
        <f>G20+G16+G12</f>
        <v>1720</v>
      </c>
      <c r="H22" s="86"/>
      <c r="I22" s="80"/>
      <c r="J22" s="80"/>
      <c r="K22" s="80"/>
      <c r="L22" s="80"/>
      <c r="M22" s="80"/>
      <c r="N22" s="80"/>
    </row>
    <row r="23" spans="1:14" s="13" customFormat="1" ht="15.6">
      <c r="A23" s="18"/>
      <c r="B23" s="38" t="s">
        <v>29</v>
      </c>
      <c r="C23" s="4"/>
      <c r="D23" s="4"/>
      <c r="E23" s="37"/>
      <c r="F23" s="37"/>
      <c r="G23" s="37"/>
      <c r="H23" s="64"/>
      <c r="I23" s="12"/>
      <c r="J23" s="12"/>
      <c r="K23" s="12"/>
      <c r="L23" s="12"/>
      <c r="M23" s="12"/>
      <c r="N23" s="12"/>
    </row>
    <row r="24" spans="1:14" s="22" customFormat="1" ht="55.2">
      <c r="A24" s="10">
        <v>57</v>
      </c>
      <c r="B24" s="40" t="s">
        <v>397</v>
      </c>
      <c r="C24" s="39">
        <v>45025</v>
      </c>
      <c r="D24" s="40" t="s">
        <v>266</v>
      </c>
      <c r="E24" s="46" t="s">
        <v>107</v>
      </c>
      <c r="F24" s="49">
        <v>1</v>
      </c>
      <c r="G24" s="44">
        <v>50</v>
      </c>
      <c r="H24" s="11" t="s">
        <v>135</v>
      </c>
    </row>
    <row r="25" spans="1:14" s="22" customFormat="1" ht="71.400000000000006">
      <c r="A25" s="10">
        <v>63</v>
      </c>
      <c r="B25" s="1" t="s">
        <v>184</v>
      </c>
      <c r="C25" s="39" t="s">
        <v>412</v>
      </c>
      <c r="D25" s="1" t="s">
        <v>52</v>
      </c>
      <c r="E25" s="1" t="s">
        <v>305</v>
      </c>
      <c r="F25" s="49">
        <v>1</v>
      </c>
      <c r="G25" s="44">
        <v>180</v>
      </c>
      <c r="H25" s="11" t="s">
        <v>138</v>
      </c>
    </row>
    <row r="26" spans="1:14" s="5" customFormat="1" ht="82.8">
      <c r="A26" s="10">
        <v>74</v>
      </c>
      <c r="B26" s="1" t="s">
        <v>268</v>
      </c>
      <c r="C26" s="39">
        <v>45046</v>
      </c>
      <c r="D26" s="40" t="s">
        <v>46</v>
      </c>
      <c r="E26" s="40" t="s">
        <v>9</v>
      </c>
      <c r="F26" s="49">
        <v>1</v>
      </c>
      <c r="G26" s="41">
        <v>180</v>
      </c>
      <c r="H26" s="11" t="s">
        <v>40</v>
      </c>
    </row>
    <row r="27" spans="1:14" s="81" customFormat="1" ht="13.8">
      <c r="A27" s="67"/>
      <c r="B27" s="68" t="s">
        <v>218</v>
      </c>
      <c r="C27" s="69"/>
      <c r="D27" s="70"/>
      <c r="E27" s="70"/>
      <c r="F27" s="71">
        <f>SUM(F24:F26)</f>
        <v>3</v>
      </c>
      <c r="G27" s="71">
        <f>SUM(G24:G26)</f>
        <v>410</v>
      </c>
      <c r="H27" s="72"/>
      <c r="I27" s="80"/>
      <c r="J27" s="80"/>
      <c r="K27" s="80"/>
      <c r="L27" s="80"/>
      <c r="M27" s="80"/>
      <c r="N27" s="80"/>
    </row>
    <row r="28" spans="1:14" s="13" customFormat="1" ht="15.6">
      <c r="A28" s="18"/>
      <c r="B28" s="38" t="s">
        <v>30</v>
      </c>
      <c r="C28" s="4"/>
      <c r="D28" s="4"/>
      <c r="E28" s="37"/>
      <c r="F28" s="37"/>
      <c r="G28" s="37"/>
      <c r="H28" s="64"/>
      <c r="I28" s="12"/>
      <c r="J28" s="12"/>
      <c r="K28" s="12"/>
      <c r="L28" s="12"/>
      <c r="M28" s="12"/>
      <c r="N28" s="12"/>
    </row>
    <row r="29" spans="1:14" s="22" customFormat="1" ht="55.2">
      <c r="A29" s="10">
        <v>86</v>
      </c>
      <c r="B29" s="1" t="s">
        <v>271</v>
      </c>
      <c r="C29" s="39">
        <v>45055</v>
      </c>
      <c r="D29" s="1" t="s">
        <v>79</v>
      </c>
      <c r="E29" s="1" t="s">
        <v>435</v>
      </c>
      <c r="F29" s="44">
        <v>1</v>
      </c>
      <c r="G29" s="44">
        <v>5000</v>
      </c>
      <c r="H29" s="11" t="s">
        <v>147</v>
      </c>
    </row>
    <row r="30" spans="1:14" s="9" customFormat="1" ht="69">
      <c r="A30" s="10">
        <v>93</v>
      </c>
      <c r="B30" s="1" t="s">
        <v>418</v>
      </c>
      <c r="C30" s="39" t="s">
        <v>419</v>
      </c>
      <c r="D30" s="40" t="s">
        <v>136</v>
      </c>
      <c r="E30" s="40" t="s">
        <v>305</v>
      </c>
      <c r="F30" s="44">
        <v>1</v>
      </c>
      <c r="G30" s="41">
        <v>150</v>
      </c>
      <c r="H30" s="11"/>
    </row>
    <row r="31" spans="1:14" s="22" customFormat="1" ht="132.6">
      <c r="A31" s="10">
        <v>95</v>
      </c>
      <c r="B31" s="1" t="s">
        <v>310</v>
      </c>
      <c r="C31" s="39" t="s">
        <v>420</v>
      </c>
      <c r="D31" s="1" t="s">
        <v>60</v>
      </c>
      <c r="E31" s="40" t="s">
        <v>305</v>
      </c>
      <c r="F31" s="44">
        <v>1</v>
      </c>
      <c r="G31" s="44">
        <v>180</v>
      </c>
      <c r="H31" s="11" t="s">
        <v>165</v>
      </c>
    </row>
    <row r="32" spans="1:14" s="22" customFormat="1" ht="69">
      <c r="A32" s="10">
        <v>97</v>
      </c>
      <c r="B32" s="40" t="s">
        <v>115</v>
      </c>
      <c r="C32" s="39">
        <v>45072</v>
      </c>
      <c r="D32" s="40" t="s">
        <v>104</v>
      </c>
      <c r="E32" s="1" t="s">
        <v>9</v>
      </c>
      <c r="F32" s="44">
        <v>1</v>
      </c>
      <c r="G32" s="44">
        <v>100</v>
      </c>
      <c r="H32" s="11" t="s">
        <v>162</v>
      </c>
    </row>
    <row r="33" spans="1:14" s="81" customFormat="1" ht="13.8">
      <c r="A33" s="67"/>
      <c r="B33" s="68" t="s">
        <v>217</v>
      </c>
      <c r="C33" s="69"/>
      <c r="D33" s="70"/>
      <c r="E33" s="70"/>
      <c r="F33" s="71">
        <f>SUM(F29:F32)</f>
        <v>4</v>
      </c>
      <c r="G33" s="71">
        <f>SUM(G29:G32)</f>
        <v>5430</v>
      </c>
      <c r="H33" s="72"/>
      <c r="I33" s="80"/>
      <c r="J33" s="80"/>
      <c r="K33" s="80"/>
      <c r="L33" s="80"/>
      <c r="M33" s="80"/>
      <c r="N33" s="80"/>
    </row>
    <row r="34" spans="1:14" s="12" customFormat="1" ht="15.6">
      <c r="A34" s="18"/>
      <c r="B34" s="56" t="s">
        <v>31</v>
      </c>
      <c r="C34" s="57"/>
      <c r="D34" s="57"/>
      <c r="E34" s="52"/>
      <c r="F34" s="52"/>
      <c r="G34" s="52"/>
      <c r="H34" s="65"/>
    </row>
    <row r="35" spans="1:14" s="22" customFormat="1" ht="112.2">
      <c r="A35" s="10">
        <v>105</v>
      </c>
      <c r="B35" s="1" t="s">
        <v>315</v>
      </c>
      <c r="C35" s="39" t="s">
        <v>208</v>
      </c>
      <c r="D35" s="40" t="s">
        <v>48</v>
      </c>
      <c r="E35" s="1" t="s">
        <v>9</v>
      </c>
      <c r="F35" s="44">
        <v>1</v>
      </c>
      <c r="G35" s="44">
        <v>3000</v>
      </c>
      <c r="H35" s="11" t="s">
        <v>150</v>
      </c>
    </row>
    <row r="36" spans="1:14" s="22" customFormat="1" ht="55.2">
      <c r="A36" s="10">
        <v>106</v>
      </c>
      <c r="B36" s="1" t="s">
        <v>294</v>
      </c>
      <c r="C36" s="39">
        <v>45086</v>
      </c>
      <c r="D36" s="40" t="s">
        <v>167</v>
      </c>
      <c r="E36" s="1" t="s">
        <v>9</v>
      </c>
      <c r="F36" s="44">
        <v>1</v>
      </c>
      <c r="G36" s="44"/>
      <c r="H36" s="11" t="s">
        <v>168</v>
      </c>
    </row>
    <row r="37" spans="1:14" s="22" customFormat="1" ht="81" customHeight="1">
      <c r="A37" s="10">
        <v>113</v>
      </c>
      <c r="B37" s="1" t="s">
        <v>326</v>
      </c>
      <c r="C37" s="39">
        <v>45099</v>
      </c>
      <c r="D37" s="1" t="s">
        <v>14</v>
      </c>
      <c r="E37" s="1" t="s">
        <v>9</v>
      </c>
      <c r="F37" s="44">
        <v>1</v>
      </c>
      <c r="G37" s="44">
        <v>115</v>
      </c>
      <c r="H37" s="11" t="s">
        <v>147</v>
      </c>
    </row>
    <row r="38" spans="1:14" s="81" customFormat="1" ht="13.8">
      <c r="A38" s="67"/>
      <c r="B38" s="68" t="s">
        <v>216</v>
      </c>
      <c r="C38" s="69"/>
      <c r="D38" s="70"/>
      <c r="E38" s="70"/>
      <c r="F38" s="71">
        <f>SUM(F35:F37)</f>
        <v>3</v>
      </c>
      <c r="G38" s="71">
        <f>SUM(G35:G37)</f>
        <v>3115</v>
      </c>
      <c r="H38" s="72"/>
      <c r="I38" s="80"/>
      <c r="J38" s="80"/>
      <c r="K38" s="80"/>
      <c r="L38" s="80"/>
      <c r="M38" s="80"/>
      <c r="N38" s="80"/>
    </row>
    <row r="39" spans="1:14" s="80" customFormat="1" ht="13.8">
      <c r="A39" s="67"/>
      <c r="B39" s="92"/>
      <c r="C39" s="93"/>
      <c r="D39" s="94"/>
      <c r="E39" s="94"/>
      <c r="F39" s="95"/>
      <c r="G39" s="95"/>
      <c r="H39" s="96"/>
    </row>
    <row r="40" spans="1:14" s="81" customFormat="1" ht="13.8">
      <c r="A40" s="67"/>
      <c r="B40" s="82" t="s">
        <v>122</v>
      </c>
      <c r="C40" s="83"/>
      <c r="D40" s="84"/>
      <c r="E40" s="84"/>
      <c r="F40" s="85">
        <f>F38+F33+F27</f>
        <v>10</v>
      </c>
      <c r="G40" s="85">
        <f>G38+G33+G27</f>
        <v>8955</v>
      </c>
      <c r="H40" s="86"/>
      <c r="I40" s="80"/>
      <c r="J40" s="80"/>
      <c r="K40" s="80"/>
      <c r="L40" s="80"/>
      <c r="M40" s="80"/>
      <c r="N40" s="80"/>
    </row>
    <row r="41" spans="1:14" s="80" customFormat="1" ht="13.8">
      <c r="A41" s="67"/>
      <c r="B41" s="92"/>
      <c r="C41" s="93"/>
      <c r="D41" s="94"/>
      <c r="E41" s="94"/>
      <c r="F41" s="95"/>
      <c r="G41" s="95"/>
      <c r="H41" s="96"/>
    </row>
    <row r="42" spans="1:14" s="13" customFormat="1" ht="15.6">
      <c r="A42" s="18"/>
      <c r="B42" s="56" t="s">
        <v>32</v>
      </c>
      <c r="C42" s="4"/>
      <c r="D42" s="4"/>
      <c r="E42" s="37"/>
      <c r="F42" s="37"/>
      <c r="G42" s="37"/>
      <c r="H42" s="64"/>
      <c r="I42" s="12"/>
      <c r="J42" s="12"/>
      <c r="K42" s="12"/>
      <c r="L42" s="12"/>
      <c r="M42" s="12"/>
      <c r="N42" s="12"/>
    </row>
    <row r="43" spans="1:14" s="22" customFormat="1" ht="64.5" customHeight="1">
      <c r="A43" s="10">
        <v>94</v>
      </c>
      <c r="B43" s="40" t="s">
        <v>97</v>
      </c>
      <c r="C43" s="45" t="s">
        <v>211</v>
      </c>
      <c r="D43" s="40" t="s">
        <v>77</v>
      </c>
      <c r="E43" s="40"/>
      <c r="F43" s="41"/>
      <c r="G43" s="44"/>
      <c r="H43" s="11" t="s">
        <v>143</v>
      </c>
    </row>
    <row r="44" spans="1:14" s="5" customFormat="1" ht="71.400000000000006">
      <c r="A44" s="10">
        <v>96</v>
      </c>
      <c r="B44" s="40" t="s">
        <v>97</v>
      </c>
      <c r="C44" s="43" t="s">
        <v>212</v>
      </c>
      <c r="D44" s="42" t="s">
        <v>77</v>
      </c>
      <c r="E44" s="40"/>
      <c r="F44" s="41"/>
      <c r="G44" s="41"/>
      <c r="H44" s="11" t="s">
        <v>143</v>
      </c>
      <c r="J44" s="98"/>
    </row>
    <row r="45" spans="1:14" s="5" customFormat="1" ht="69">
      <c r="A45" s="10"/>
      <c r="B45" s="40" t="s">
        <v>379</v>
      </c>
      <c r="C45" s="47">
        <v>45135</v>
      </c>
      <c r="D45" s="1" t="s">
        <v>52</v>
      </c>
      <c r="E45" s="40"/>
      <c r="F45" s="41"/>
      <c r="G45" s="41"/>
      <c r="H45" s="11"/>
    </row>
    <row r="46" spans="1:14" s="5" customFormat="1" ht="74.400000000000006" customHeight="1">
      <c r="A46" s="10">
        <v>98</v>
      </c>
      <c r="B46" s="40" t="s">
        <v>332</v>
      </c>
      <c r="C46" s="45" t="s">
        <v>213</v>
      </c>
      <c r="D46" s="40" t="s">
        <v>77</v>
      </c>
      <c r="E46" s="40"/>
      <c r="F46" s="41"/>
      <c r="G46" s="41"/>
      <c r="H46" s="11" t="s">
        <v>143</v>
      </c>
    </row>
    <row r="47" spans="1:14" s="81" customFormat="1" ht="13.8">
      <c r="A47" s="67"/>
      <c r="B47" s="68" t="s">
        <v>215</v>
      </c>
      <c r="C47" s="69"/>
      <c r="D47" s="70"/>
      <c r="E47" s="70"/>
      <c r="F47" s="71">
        <f>SUM(F43:F46)</f>
        <v>0</v>
      </c>
      <c r="G47" s="71">
        <f>SUM(G43:G46)</f>
        <v>0</v>
      </c>
      <c r="H47" s="72"/>
      <c r="I47" s="80"/>
      <c r="J47" s="80"/>
      <c r="K47" s="80"/>
      <c r="L47" s="80"/>
      <c r="M47" s="80"/>
      <c r="N47" s="80"/>
    </row>
    <row r="48" spans="1:14" s="13" customFormat="1" ht="15.6">
      <c r="A48" s="18"/>
      <c r="B48" s="38" t="s">
        <v>33</v>
      </c>
      <c r="C48" s="4"/>
      <c r="D48" s="4"/>
      <c r="E48" s="37"/>
      <c r="F48" s="37"/>
      <c r="G48" s="37"/>
      <c r="H48" s="64"/>
      <c r="I48" s="12"/>
      <c r="J48" s="12"/>
      <c r="K48" s="12"/>
      <c r="L48" s="12"/>
      <c r="M48" s="12"/>
      <c r="N48" s="12"/>
    </row>
    <row r="49" spans="1:14" s="22" customFormat="1" ht="71.400000000000006">
      <c r="A49" s="10">
        <v>99</v>
      </c>
      <c r="B49" s="40" t="s">
        <v>97</v>
      </c>
      <c r="C49" s="45" t="s">
        <v>224</v>
      </c>
      <c r="D49" s="1" t="s">
        <v>44</v>
      </c>
      <c r="E49" s="40"/>
      <c r="F49" s="41"/>
      <c r="G49" s="44"/>
      <c r="H49" s="11" t="s">
        <v>143</v>
      </c>
    </row>
    <row r="50" spans="1:14" s="23" customFormat="1" ht="71.400000000000006">
      <c r="A50" s="10">
        <v>100</v>
      </c>
      <c r="B50" s="42" t="s">
        <v>335</v>
      </c>
      <c r="C50" s="43" t="s">
        <v>225</v>
      </c>
      <c r="D50" s="42" t="s">
        <v>77</v>
      </c>
      <c r="E50" s="40"/>
      <c r="F50" s="41"/>
      <c r="G50" s="49"/>
      <c r="H50" s="29" t="s">
        <v>78</v>
      </c>
      <c r="I50" s="22"/>
      <c r="J50" s="22"/>
      <c r="K50" s="22"/>
      <c r="L50" s="22"/>
      <c r="M50" s="22"/>
      <c r="N50" s="22"/>
    </row>
    <row r="51" spans="1:14" s="23" customFormat="1" ht="51">
      <c r="A51" s="10">
        <v>101</v>
      </c>
      <c r="B51" s="1" t="s">
        <v>334</v>
      </c>
      <c r="C51" s="39">
        <v>45151</v>
      </c>
      <c r="D51" s="1" t="s">
        <v>44</v>
      </c>
      <c r="E51" s="40"/>
      <c r="F51" s="41"/>
      <c r="G51" s="49"/>
      <c r="H51" s="11" t="s">
        <v>171</v>
      </c>
      <c r="I51" s="22"/>
      <c r="J51" s="22"/>
      <c r="K51" s="22"/>
      <c r="L51" s="22"/>
      <c r="M51" s="22"/>
      <c r="N51" s="22"/>
    </row>
    <row r="52" spans="1:14" s="23" customFormat="1" ht="51">
      <c r="A52" s="10">
        <v>102</v>
      </c>
      <c r="B52" s="1" t="s">
        <v>333</v>
      </c>
      <c r="C52" s="39">
        <v>45158</v>
      </c>
      <c r="D52" s="1" t="s">
        <v>44</v>
      </c>
      <c r="E52" s="46"/>
      <c r="F52" s="41"/>
      <c r="G52" s="49"/>
      <c r="H52" s="11" t="s">
        <v>171</v>
      </c>
      <c r="I52" s="22"/>
      <c r="J52" s="22"/>
      <c r="K52" s="22"/>
      <c r="L52" s="22"/>
      <c r="M52" s="22"/>
      <c r="N52" s="22"/>
    </row>
    <row r="53" spans="1:14" s="23" customFormat="1" ht="55.2">
      <c r="A53" s="10">
        <v>103</v>
      </c>
      <c r="B53" s="46" t="s">
        <v>336</v>
      </c>
      <c r="C53" s="47">
        <v>45160</v>
      </c>
      <c r="D53" s="46" t="s">
        <v>88</v>
      </c>
      <c r="E53" s="46" t="s">
        <v>133</v>
      </c>
      <c r="F53" s="41">
        <v>1</v>
      </c>
      <c r="G53" s="49">
        <v>50</v>
      </c>
      <c r="H53" s="11" t="s">
        <v>147</v>
      </c>
      <c r="I53" s="22"/>
      <c r="J53" s="22"/>
      <c r="K53" s="22"/>
      <c r="L53" s="22"/>
      <c r="M53" s="22"/>
      <c r="N53" s="22"/>
    </row>
    <row r="54" spans="1:14" s="23" customFormat="1" ht="52.5" customHeight="1">
      <c r="A54" s="10">
        <v>105</v>
      </c>
      <c r="B54" s="1" t="s">
        <v>337</v>
      </c>
      <c r="C54" s="39">
        <v>45165</v>
      </c>
      <c r="D54" s="1" t="s">
        <v>44</v>
      </c>
      <c r="E54" s="46"/>
      <c r="F54" s="41"/>
      <c r="G54" s="49"/>
      <c r="H54" s="11" t="s">
        <v>119</v>
      </c>
      <c r="I54" s="22"/>
      <c r="J54" s="22"/>
      <c r="K54" s="22"/>
      <c r="L54" s="22"/>
      <c r="M54" s="22"/>
      <c r="N54" s="22"/>
    </row>
    <row r="55" spans="1:14" s="81" customFormat="1" ht="31.2" customHeight="1">
      <c r="A55" s="67"/>
      <c r="B55" s="68" t="s">
        <v>226</v>
      </c>
      <c r="C55" s="69"/>
      <c r="D55" s="70"/>
      <c r="E55" s="70"/>
      <c r="F55" s="71">
        <f>SUM(F49:F54)</f>
        <v>1</v>
      </c>
      <c r="G55" s="71">
        <f>SUM(G49:G54)</f>
        <v>50</v>
      </c>
      <c r="H55" s="72"/>
      <c r="I55" s="80"/>
      <c r="J55" s="80"/>
      <c r="K55" s="80"/>
      <c r="L55" s="80"/>
      <c r="M55" s="80"/>
      <c r="N55" s="80"/>
    </row>
    <row r="56" spans="1:14" s="13" customFormat="1" ht="15.6">
      <c r="A56" s="18"/>
      <c r="B56" s="38" t="s">
        <v>34</v>
      </c>
      <c r="C56" s="4"/>
      <c r="D56" s="4"/>
      <c r="E56" s="37"/>
      <c r="F56" s="37"/>
      <c r="G56" s="37"/>
      <c r="H56" s="64"/>
      <c r="I56" s="12"/>
      <c r="J56" s="12"/>
      <c r="K56" s="12"/>
      <c r="L56" s="12"/>
      <c r="M56" s="12"/>
      <c r="N56" s="12"/>
    </row>
    <row r="57" spans="1:14" s="22" customFormat="1" ht="55.5" customHeight="1">
      <c r="A57" s="10">
        <v>108</v>
      </c>
      <c r="B57" s="40" t="s">
        <v>276</v>
      </c>
      <c r="C57" s="45" t="s">
        <v>427</v>
      </c>
      <c r="D57" s="40" t="s">
        <v>57</v>
      </c>
      <c r="E57" s="46" t="s">
        <v>9</v>
      </c>
      <c r="F57" s="44">
        <v>1</v>
      </c>
      <c r="G57" s="44">
        <v>100</v>
      </c>
      <c r="H57" s="11" t="s">
        <v>342</v>
      </c>
    </row>
    <row r="58" spans="1:14" s="22" customFormat="1" ht="82.5" customHeight="1">
      <c r="A58" s="10">
        <v>113</v>
      </c>
      <c r="B58" s="1" t="s">
        <v>343</v>
      </c>
      <c r="C58" s="39" t="s">
        <v>231</v>
      </c>
      <c r="D58" s="1" t="s">
        <v>63</v>
      </c>
      <c r="E58" s="1" t="s">
        <v>118</v>
      </c>
      <c r="F58" s="44">
        <v>1</v>
      </c>
      <c r="G58" s="44">
        <v>100</v>
      </c>
      <c r="H58" s="11" t="s">
        <v>39</v>
      </c>
    </row>
    <row r="59" spans="1:14" s="81" customFormat="1" ht="13.8">
      <c r="A59" s="67"/>
      <c r="B59" s="68" t="s">
        <v>233</v>
      </c>
      <c r="C59" s="69"/>
      <c r="D59" s="70"/>
      <c r="E59" s="70"/>
      <c r="F59" s="71">
        <f>SUM(F57:F58)</f>
        <v>2</v>
      </c>
      <c r="G59" s="71">
        <f>SUM(G57:G58)</f>
        <v>200</v>
      </c>
      <c r="H59" s="72"/>
      <c r="I59" s="80"/>
      <c r="J59" s="80"/>
      <c r="K59" s="80"/>
      <c r="L59" s="80"/>
      <c r="M59" s="80"/>
      <c r="N59" s="80"/>
    </row>
    <row r="60" spans="1:14" s="81" customFormat="1" ht="13.8">
      <c r="A60" s="67"/>
      <c r="B60" s="82" t="s">
        <v>232</v>
      </c>
      <c r="C60" s="83"/>
      <c r="D60" s="84"/>
      <c r="E60" s="84"/>
      <c r="F60" s="85">
        <f>F59+F55+F47</f>
        <v>3</v>
      </c>
      <c r="G60" s="85">
        <f>G59+G55+G47</f>
        <v>250</v>
      </c>
      <c r="H60" s="86"/>
      <c r="I60" s="80"/>
      <c r="J60" s="80"/>
      <c r="K60" s="80"/>
      <c r="L60" s="80"/>
      <c r="M60" s="80"/>
      <c r="N60" s="80"/>
    </row>
    <row r="61" spans="1:14" s="13" customFormat="1" ht="15.6">
      <c r="A61" s="18"/>
      <c r="B61" s="38" t="s">
        <v>35</v>
      </c>
      <c r="C61" s="4"/>
      <c r="D61" s="4"/>
      <c r="E61" s="37"/>
      <c r="F61" s="37"/>
      <c r="G61" s="37"/>
      <c r="H61" s="64"/>
      <c r="I61" s="12"/>
      <c r="J61" s="12"/>
      <c r="K61" s="12"/>
      <c r="L61" s="12"/>
      <c r="M61" s="12"/>
      <c r="N61" s="12"/>
    </row>
    <row r="62" spans="1:14" s="23" customFormat="1" ht="110.4">
      <c r="A62" s="10">
        <v>119</v>
      </c>
      <c r="B62" s="46" t="s">
        <v>345</v>
      </c>
      <c r="C62" s="47" t="s">
        <v>236</v>
      </c>
      <c r="D62" s="46" t="s">
        <v>64</v>
      </c>
      <c r="E62" s="1" t="s">
        <v>346</v>
      </c>
      <c r="F62" s="44">
        <v>1</v>
      </c>
      <c r="G62" s="49">
        <v>100</v>
      </c>
      <c r="H62" s="11" t="s">
        <v>141</v>
      </c>
      <c r="I62" s="22"/>
      <c r="J62" s="22"/>
      <c r="K62" s="22"/>
      <c r="L62" s="22"/>
      <c r="M62" s="22"/>
      <c r="N62" s="22"/>
    </row>
    <row r="63" spans="1:14" s="23" customFormat="1" ht="132.6">
      <c r="A63" s="10">
        <v>123</v>
      </c>
      <c r="B63" s="46" t="s">
        <v>348</v>
      </c>
      <c r="C63" s="39" t="s">
        <v>240</v>
      </c>
      <c r="D63" s="46" t="s">
        <v>65</v>
      </c>
      <c r="E63" s="46" t="s">
        <v>9</v>
      </c>
      <c r="F63" s="44">
        <v>1</v>
      </c>
      <c r="G63" s="49">
        <v>100</v>
      </c>
      <c r="H63" s="11" t="s">
        <v>165</v>
      </c>
      <c r="I63" s="22"/>
      <c r="J63" s="22"/>
      <c r="K63" s="22"/>
      <c r="L63" s="22"/>
      <c r="M63" s="22"/>
      <c r="N63" s="22"/>
    </row>
    <row r="64" spans="1:14" s="81" customFormat="1" ht="13.8">
      <c r="A64" s="67"/>
      <c r="B64" s="68" t="s">
        <v>243</v>
      </c>
      <c r="C64" s="69"/>
      <c r="D64" s="70"/>
      <c r="E64" s="70"/>
      <c r="F64" s="71">
        <f>SUM(F62:F63)+COUNTIF(F62:F63,"1-МЗ")</f>
        <v>2</v>
      </c>
      <c r="G64" s="71">
        <f>SUM(G62:G63)+COUNTIF(G62:G63,"1-МЗ")</f>
        <v>200</v>
      </c>
      <c r="H64" s="72"/>
      <c r="I64" s="80"/>
      <c r="J64" s="80"/>
      <c r="K64" s="80"/>
      <c r="L64" s="80"/>
      <c r="M64" s="80"/>
      <c r="N64" s="80"/>
    </row>
    <row r="65" spans="1:14" s="13" customFormat="1" ht="15.6">
      <c r="A65" s="18"/>
      <c r="B65" s="38" t="s">
        <v>36</v>
      </c>
      <c r="C65" s="4"/>
      <c r="D65" s="4"/>
      <c r="E65" s="37"/>
      <c r="F65" s="37"/>
      <c r="G65" s="37"/>
      <c r="H65" s="64"/>
      <c r="I65" s="12"/>
      <c r="J65" s="12"/>
      <c r="K65" s="12"/>
      <c r="L65" s="12"/>
      <c r="M65" s="12"/>
      <c r="N65" s="12"/>
    </row>
    <row r="66" spans="1:14" s="23" customFormat="1" ht="61.2" customHeight="1">
      <c r="A66" s="10">
        <v>133</v>
      </c>
      <c r="B66" s="46" t="s">
        <v>357</v>
      </c>
      <c r="C66" s="47">
        <v>45254</v>
      </c>
      <c r="D66" s="46" t="s">
        <v>66</v>
      </c>
      <c r="E66" s="46" t="s">
        <v>9</v>
      </c>
      <c r="F66" s="44">
        <v>1</v>
      </c>
      <c r="G66" s="49">
        <v>50</v>
      </c>
      <c r="H66" s="11" t="s">
        <v>170</v>
      </c>
      <c r="I66" s="22"/>
      <c r="J66" s="22"/>
      <c r="K66" s="22"/>
      <c r="L66" s="22"/>
      <c r="M66" s="22"/>
      <c r="N66" s="22"/>
    </row>
    <row r="67" spans="1:14" s="23" customFormat="1" ht="15.6">
      <c r="A67" s="10"/>
      <c r="B67" s="46"/>
      <c r="C67" s="43"/>
      <c r="D67" s="46"/>
      <c r="E67" s="46"/>
      <c r="F67" s="44"/>
      <c r="G67" s="49"/>
      <c r="H67" s="11"/>
      <c r="I67" s="22"/>
      <c r="J67" s="22"/>
      <c r="K67" s="22"/>
      <c r="L67" s="22"/>
      <c r="M67" s="22"/>
      <c r="N67" s="22"/>
    </row>
    <row r="68" spans="1:14" s="81" customFormat="1" ht="13.8">
      <c r="A68" s="67"/>
      <c r="B68" s="68" t="s">
        <v>250</v>
      </c>
      <c r="C68" s="69"/>
      <c r="D68" s="70"/>
      <c r="E68" s="70"/>
      <c r="F68" s="71">
        <f>SUM(F66:F66)</f>
        <v>1</v>
      </c>
      <c r="G68" s="71">
        <f>SUM(G66:G66)</f>
        <v>50</v>
      </c>
      <c r="H68" s="72"/>
      <c r="I68" s="80"/>
      <c r="J68" s="80"/>
      <c r="K68" s="80"/>
      <c r="L68" s="80"/>
      <c r="M68" s="80"/>
      <c r="N68" s="80"/>
    </row>
    <row r="69" spans="1:14" s="13" customFormat="1" ht="15.6">
      <c r="A69" s="18"/>
      <c r="B69" s="38" t="s">
        <v>37</v>
      </c>
      <c r="C69" s="4"/>
      <c r="D69" s="4"/>
      <c r="E69" s="37"/>
      <c r="F69" s="37"/>
      <c r="G69" s="37"/>
      <c r="H69" s="64"/>
      <c r="I69" s="12"/>
      <c r="J69" s="12"/>
      <c r="K69" s="12"/>
      <c r="L69" s="12"/>
      <c r="M69" s="12"/>
      <c r="N69" s="12"/>
    </row>
    <row r="70" spans="1:14" s="22" customFormat="1" ht="82.8">
      <c r="A70" s="10">
        <v>138</v>
      </c>
      <c r="B70" s="1" t="s">
        <v>361</v>
      </c>
      <c r="C70" s="39">
        <v>45263</v>
      </c>
      <c r="D70" s="1" t="s">
        <v>16</v>
      </c>
      <c r="E70" s="1" t="s">
        <v>9</v>
      </c>
      <c r="F70" s="44">
        <v>1</v>
      </c>
      <c r="G70" s="44">
        <v>100</v>
      </c>
      <c r="H70" s="11" t="s">
        <v>140</v>
      </c>
    </row>
    <row r="71" spans="1:14" s="22" customFormat="1" ht="69">
      <c r="A71" s="10">
        <v>142</v>
      </c>
      <c r="B71" s="40" t="s">
        <v>432</v>
      </c>
      <c r="C71" s="39">
        <v>45277</v>
      </c>
      <c r="D71" s="40" t="s">
        <v>159</v>
      </c>
      <c r="E71" s="1" t="s">
        <v>9</v>
      </c>
      <c r="F71" s="44">
        <v>1</v>
      </c>
      <c r="G71" s="44">
        <v>50</v>
      </c>
      <c r="H71" s="11" t="s">
        <v>134</v>
      </c>
    </row>
    <row r="72" spans="1:14" s="22" customFormat="1" ht="55.2">
      <c r="A72" s="10">
        <v>147</v>
      </c>
      <c r="B72" s="40" t="s">
        <v>364</v>
      </c>
      <c r="C72" s="45" t="s">
        <v>255</v>
      </c>
      <c r="D72" s="40" t="s">
        <v>49</v>
      </c>
      <c r="E72" s="46" t="s">
        <v>305</v>
      </c>
      <c r="F72" s="44">
        <v>1</v>
      </c>
      <c r="G72" s="41">
        <v>100</v>
      </c>
      <c r="H72" s="11" t="s">
        <v>146</v>
      </c>
    </row>
    <row r="73" spans="1:14" s="81" customFormat="1" ht="27.6" customHeight="1">
      <c r="A73" s="67"/>
      <c r="B73" s="68" t="s">
        <v>256</v>
      </c>
      <c r="C73" s="69"/>
      <c r="D73" s="70"/>
      <c r="E73" s="70"/>
      <c r="F73" s="71">
        <f>SUM(F70:F72)</f>
        <v>3</v>
      </c>
      <c r="G73" s="71">
        <f>SUM(G70:G72)</f>
        <v>250</v>
      </c>
      <c r="H73" s="72"/>
      <c r="I73" s="80"/>
      <c r="J73" s="80"/>
      <c r="K73" s="80"/>
      <c r="L73" s="80"/>
      <c r="M73" s="80"/>
      <c r="N73" s="80"/>
    </row>
    <row r="74" spans="1:14" s="81" customFormat="1" ht="13.8">
      <c r="A74" s="67"/>
      <c r="B74" s="82" t="s">
        <v>257</v>
      </c>
      <c r="C74" s="83"/>
      <c r="D74" s="84"/>
      <c r="E74" s="84"/>
      <c r="F74" s="85">
        <f>F73+F68+F64</f>
        <v>6</v>
      </c>
      <c r="G74" s="85">
        <f>G73+G68+G64</f>
        <v>500</v>
      </c>
      <c r="H74" s="86"/>
      <c r="I74" s="80"/>
      <c r="J74" s="80"/>
      <c r="K74" s="80"/>
      <c r="L74" s="80"/>
      <c r="M74" s="80"/>
      <c r="N74" s="80"/>
    </row>
    <row r="75" spans="1:14" s="80" customFormat="1" ht="13.8">
      <c r="A75" s="67"/>
      <c r="B75" s="87" t="s">
        <v>123</v>
      </c>
      <c r="C75" s="88"/>
      <c r="D75" s="89"/>
      <c r="E75" s="89"/>
      <c r="F75" s="90">
        <f>F74+F60+F40+F22</f>
        <v>24</v>
      </c>
      <c r="G75" s="90">
        <f>G74+G60+G40+G22</f>
        <v>11425</v>
      </c>
      <c r="H75" s="91"/>
    </row>
    <row r="76" spans="1:14" s="15" customFormat="1" ht="18">
      <c r="A76" s="66"/>
      <c r="B76" s="53" t="s">
        <v>80</v>
      </c>
      <c r="C76" s="54"/>
      <c r="D76" s="54"/>
      <c r="E76" s="53"/>
      <c r="F76" s="53"/>
      <c r="G76" s="53"/>
      <c r="H76" s="63"/>
      <c r="I76" s="14"/>
      <c r="J76" s="14"/>
      <c r="K76" s="14"/>
      <c r="L76" s="14"/>
      <c r="M76" s="14"/>
      <c r="N76" s="14"/>
    </row>
  </sheetData>
  <autoFilter ref="E1:E76"/>
  <mergeCells count="6">
    <mergeCell ref="A7:H7"/>
    <mergeCell ref="G1:H1"/>
    <mergeCell ref="G2:H2"/>
    <mergeCell ref="G3:H3"/>
    <mergeCell ref="A5:H5"/>
    <mergeCell ref="A6:H6"/>
  </mergeCells>
  <pageMargins left="0.98425196850393704" right="0.39370078740157483" top="0.59055118110236227" bottom="0.19685039370078741" header="0" footer="0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83"/>
  <sheetViews>
    <sheetView topLeftCell="A72" zoomScale="80" zoomScaleNormal="80" workbookViewId="0">
      <selection activeCell="J83" sqref="J83"/>
    </sheetView>
  </sheetViews>
  <sheetFormatPr defaultRowHeight="14.4"/>
  <cols>
    <col min="1" max="1" width="4.5546875" style="62" customWidth="1"/>
    <col min="2" max="2" width="46.6640625" style="32" customWidth="1"/>
    <col min="3" max="3" width="12.5546875" style="36" customWidth="1"/>
    <col min="4" max="4" width="17.44140625" style="36" customWidth="1"/>
    <col min="5" max="5" width="23.6640625" style="32" customWidth="1"/>
    <col min="6" max="6" width="10.88671875" style="32" customWidth="1"/>
    <col min="7" max="7" width="11" style="32" customWidth="1"/>
    <col min="8" max="8" width="15.6640625" style="63" customWidth="1"/>
    <col min="9" max="9" width="8.88671875" style="3"/>
    <col min="10" max="10" width="13.5546875" style="3" customWidth="1"/>
    <col min="11" max="14" width="8.88671875" style="3"/>
  </cols>
  <sheetData>
    <row r="1" spans="1:14">
      <c r="C1" s="31"/>
      <c r="G1" s="134" t="s">
        <v>20</v>
      </c>
      <c r="H1" s="134"/>
    </row>
    <row r="2" spans="1:14">
      <c r="C2" s="33"/>
      <c r="G2" s="134" t="s">
        <v>21</v>
      </c>
      <c r="H2" s="134"/>
    </row>
    <row r="3" spans="1:14" s="3" customFormat="1" ht="16.8">
      <c r="A3" s="62"/>
      <c r="B3" s="35"/>
      <c r="C3" s="34"/>
      <c r="D3" s="8"/>
      <c r="E3" s="35"/>
      <c r="F3" s="35"/>
      <c r="G3" s="135" t="s">
        <v>258</v>
      </c>
      <c r="H3" s="135"/>
    </row>
    <row r="5" spans="1:14" ht="15.6">
      <c r="A5" s="136" t="s">
        <v>38</v>
      </c>
      <c r="B5" s="136"/>
      <c r="C5" s="136"/>
      <c r="D5" s="136"/>
      <c r="E5" s="136"/>
      <c r="F5" s="136"/>
      <c r="G5" s="136"/>
      <c r="H5" s="136"/>
    </row>
    <row r="6" spans="1:14" ht="15.6">
      <c r="A6" s="133" t="s">
        <v>7</v>
      </c>
      <c r="B6" s="133"/>
      <c r="C6" s="133"/>
      <c r="D6" s="133"/>
      <c r="E6" s="133"/>
      <c r="F6" s="133"/>
      <c r="G6" s="133"/>
      <c r="H6" s="133"/>
    </row>
    <row r="7" spans="1:14" ht="15.6">
      <c r="A7" s="133" t="s">
        <v>192</v>
      </c>
      <c r="B7" s="133"/>
      <c r="C7" s="133"/>
      <c r="D7" s="133"/>
      <c r="E7" s="133"/>
      <c r="F7" s="133"/>
      <c r="G7" s="133"/>
      <c r="H7" s="133"/>
    </row>
    <row r="9" spans="1:14" s="17" customFormat="1" ht="60">
      <c r="A9" s="58" t="s">
        <v>8</v>
      </c>
      <c r="B9" s="27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124</v>
      </c>
      <c r="H9" s="26" t="s">
        <v>6</v>
      </c>
      <c r="I9" s="16"/>
      <c r="J9" s="16"/>
      <c r="K9" s="16"/>
      <c r="L9" s="16"/>
      <c r="M9" s="16"/>
      <c r="N9" s="16"/>
    </row>
    <row r="10" spans="1:14" s="13" customFormat="1" ht="15.6">
      <c r="A10" s="18"/>
      <c r="B10" s="38" t="s">
        <v>26</v>
      </c>
      <c r="C10" s="4"/>
      <c r="D10" s="4"/>
      <c r="E10" s="37"/>
      <c r="F10" s="37"/>
      <c r="G10" s="37"/>
      <c r="H10" s="64"/>
      <c r="I10" s="12"/>
      <c r="J10" s="12"/>
      <c r="K10" s="12"/>
      <c r="L10" s="12"/>
      <c r="M10" s="12"/>
      <c r="N10" s="12"/>
    </row>
    <row r="11" spans="1:14" s="5" customFormat="1" ht="69">
      <c r="A11" s="10">
        <v>13</v>
      </c>
      <c r="B11" s="1" t="s">
        <v>296</v>
      </c>
      <c r="C11" s="39">
        <v>44951</v>
      </c>
      <c r="D11" s="40" t="s">
        <v>109</v>
      </c>
      <c r="E11" s="40" t="s">
        <v>376</v>
      </c>
      <c r="F11" s="49">
        <v>1</v>
      </c>
      <c r="G11" s="41">
        <v>180</v>
      </c>
      <c r="H11" s="11" t="s">
        <v>144</v>
      </c>
    </row>
    <row r="12" spans="1:14" s="74" customFormat="1" ht="13.8">
      <c r="A12" s="67"/>
      <c r="B12" s="68" t="s">
        <v>222</v>
      </c>
      <c r="C12" s="69"/>
      <c r="D12" s="70"/>
      <c r="E12" s="70"/>
      <c r="F12" s="71">
        <f>SUM(F11:F11)</f>
        <v>1</v>
      </c>
      <c r="G12" s="71">
        <f>SUM(G11:G11)</f>
        <v>180</v>
      </c>
      <c r="H12" s="72"/>
      <c r="I12" s="73"/>
      <c r="J12" s="73"/>
      <c r="K12" s="73"/>
      <c r="L12" s="73"/>
      <c r="M12" s="73"/>
      <c r="N12" s="73"/>
    </row>
    <row r="13" spans="1:14" s="13" customFormat="1" ht="15.6">
      <c r="A13" s="18"/>
      <c r="B13" s="38" t="s">
        <v>28</v>
      </c>
      <c r="C13" s="4"/>
      <c r="D13" s="4"/>
      <c r="E13" s="37"/>
      <c r="F13" s="37"/>
      <c r="G13" s="37"/>
      <c r="H13" s="64"/>
      <c r="I13" s="12"/>
      <c r="J13" s="12"/>
      <c r="K13" s="12"/>
      <c r="L13" s="12"/>
      <c r="M13" s="12"/>
      <c r="N13" s="12"/>
    </row>
    <row r="14" spans="1:14" s="23" customFormat="1" ht="82.8">
      <c r="A14" s="10">
        <v>23</v>
      </c>
      <c r="B14" s="46" t="s">
        <v>297</v>
      </c>
      <c r="C14" s="47">
        <v>44972</v>
      </c>
      <c r="D14" s="40" t="s">
        <v>262</v>
      </c>
      <c r="E14" s="1" t="s">
        <v>105</v>
      </c>
      <c r="F14" s="44">
        <v>1</v>
      </c>
      <c r="G14" s="49">
        <v>100</v>
      </c>
      <c r="H14" s="11" t="s">
        <v>147</v>
      </c>
      <c r="I14" s="22"/>
      <c r="J14" s="5"/>
      <c r="K14" s="5"/>
      <c r="L14" s="5"/>
      <c r="M14" s="22"/>
      <c r="N14" s="22"/>
    </row>
    <row r="15" spans="1:14" s="23" customFormat="1" ht="123.6">
      <c r="A15" s="10">
        <v>27</v>
      </c>
      <c r="B15" s="46" t="s">
        <v>390</v>
      </c>
      <c r="C15" s="47">
        <v>44979</v>
      </c>
      <c r="D15" s="40" t="s">
        <v>111</v>
      </c>
      <c r="E15" s="46" t="s">
        <v>148</v>
      </c>
      <c r="F15" s="44">
        <v>1</v>
      </c>
      <c r="G15" s="49">
        <v>20</v>
      </c>
      <c r="H15" s="11" t="s">
        <v>147</v>
      </c>
      <c r="I15" s="22"/>
      <c r="J15" s="5"/>
      <c r="K15" s="5"/>
      <c r="L15" s="5"/>
      <c r="M15" s="22"/>
      <c r="N15" s="22"/>
    </row>
    <row r="16" spans="1:14" s="74" customFormat="1" ht="13.8">
      <c r="A16" s="67"/>
      <c r="B16" s="68" t="s">
        <v>221</v>
      </c>
      <c r="C16" s="69"/>
      <c r="D16" s="70"/>
      <c r="E16" s="70"/>
      <c r="F16" s="71">
        <f>SUM(F14:F15)</f>
        <v>2</v>
      </c>
      <c r="G16" s="71">
        <f>SUM(G14:G15)</f>
        <v>120</v>
      </c>
      <c r="H16" s="72"/>
      <c r="I16" s="73"/>
      <c r="J16" s="79"/>
      <c r="K16" s="79"/>
      <c r="L16" s="79"/>
      <c r="M16" s="73"/>
      <c r="N16" s="73"/>
    </row>
    <row r="17" spans="1:14" s="23" customFormat="1" ht="15.6">
      <c r="A17" s="18"/>
      <c r="B17" s="38" t="s">
        <v>27</v>
      </c>
      <c r="C17" s="55"/>
      <c r="D17" s="55"/>
      <c r="E17" s="51"/>
      <c r="F17" s="51"/>
      <c r="G17" s="51"/>
      <c r="H17" s="2"/>
      <c r="I17" s="22"/>
      <c r="J17" s="5"/>
      <c r="K17" s="5"/>
      <c r="L17" s="5"/>
      <c r="M17" s="22"/>
      <c r="N17" s="22"/>
    </row>
    <row r="18" spans="1:14" s="23" customFormat="1" ht="82.8">
      <c r="A18" s="10">
        <v>34</v>
      </c>
      <c r="B18" s="42" t="s">
        <v>113</v>
      </c>
      <c r="C18" s="47">
        <v>44986</v>
      </c>
      <c r="D18" s="46" t="s">
        <v>151</v>
      </c>
      <c r="E18" s="46" t="s">
        <v>112</v>
      </c>
      <c r="F18" s="49">
        <v>1</v>
      </c>
      <c r="G18" s="49">
        <v>50</v>
      </c>
      <c r="H18" s="29" t="s">
        <v>149</v>
      </c>
      <c r="I18" s="22"/>
      <c r="J18" s="5"/>
      <c r="K18" s="5"/>
      <c r="L18" s="5"/>
      <c r="M18" s="22"/>
      <c r="N18" s="22"/>
    </row>
    <row r="19" spans="1:14" s="23" customFormat="1" ht="112.2">
      <c r="A19" s="10">
        <v>36</v>
      </c>
      <c r="B19" s="46" t="s">
        <v>173</v>
      </c>
      <c r="C19" s="39" t="s">
        <v>394</v>
      </c>
      <c r="D19" s="46" t="s">
        <v>55</v>
      </c>
      <c r="E19" s="46" t="s">
        <v>440</v>
      </c>
      <c r="F19" s="44">
        <v>1</v>
      </c>
      <c r="G19" s="49">
        <v>180</v>
      </c>
      <c r="H19" s="11" t="s">
        <v>150</v>
      </c>
      <c r="I19" s="22"/>
      <c r="J19" s="22"/>
      <c r="K19" s="22"/>
      <c r="L19" s="22"/>
      <c r="M19" s="22"/>
      <c r="N19" s="22"/>
    </row>
    <row r="20" spans="1:14" s="5" customFormat="1" ht="69">
      <c r="A20" s="10">
        <v>41</v>
      </c>
      <c r="B20" s="46" t="s">
        <v>264</v>
      </c>
      <c r="C20" s="39" t="s">
        <v>201</v>
      </c>
      <c r="D20" s="46" t="s">
        <v>52</v>
      </c>
      <c r="E20" s="40" t="s">
        <v>112</v>
      </c>
      <c r="F20" s="44">
        <v>1</v>
      </c>
      <c r="G20" s="41">
        <v>100</v>
      </c>
      <c r="H20" s="11" t="s">
        <v>154</v>
      </c>
    </row>
    <row r="21" spans="1:14" s="81" customFormat="1" ht="13.8">
      <c r="A21" s="67"/>
      <c r="B21" s="68" t="s">
        <v>220</v>
      </c>
      <c r="C21" s="69"/>
      <c r="D21" s="70"/>
      <c r="E21" s="70"/>
      <c r="F21" s="71">
        <f>SUM(F18:F20)</f>
        <v>3</v>
      </c>
      <c r="G21" s="71">
        <f>SUM(G18:G20)</f>
        <v>330</v>
      </c>
      <c r="H21" s="72"/>
      <c r="I21" s="80"/>
      <c r="J21" s="80"/>
      <c r="K21" s="80"/>
      <c r="L21" s="80"/>
      <c r="M21" s="80"/>
      <c r="N21" s="80"/>
    </row>
    <row r="22" spans="1:14" s="6" customFormat="1">
      <c r="A22" s="28"/>
      <c r="B22" s="75"/>
      <c r="C22" s="76"/>
      <c r="D22" s="77"/>
      <c r="E22" s="77"/>
      <c r="F22" s="78"/>
      <c r="G22" s="78"/>
      <c r="H22" s="65"/>
    </row>
    <row r="23" spans="1:14" s="81" customFormat="1" ht="13.8">
      <c r="A23" s="67"/>
      <c r="B23" s="82" t="s">
        <v>219</v>
      </c>
      <c r="C23" s="83"/>
      <c r="D23" s="84"/>
      <c r="E23" s="84"/>
      <c r="F23" s="85">
        <f>F21+F16+F12</f>
        <v>6</v>
      </c>
      <c r="G23" s="85">
        <f>G21+G16+G12</f>
        <v>630</v>
      </c>
      <c r="H23" s="86"/>
      <c r="I23" s="80"/>
      <c r="J23" s="80"/>
      <c r="K23" s="80"/>
      <c r="L23" s="80"/>
      <c r="M23" s="80"/>
      <c r="N23" s="80"/>
    </row>
    <row r="24" spans="1:14" s="13" customFormat="1" ht="15.6">
      <c r="A24" s="18"/>
      <c r="B24" s="38" t="s">
        <v>29</v>
      </c>
      <c r="C24" s="4"/>
      <c r="D24" s="4"/>
      <c r="E24" s="37"/>
      <c r="F24" s="37"/>
      <c r="G24" s="37"/>
      <c r="H24" s="64"/>
      <c r="I24" s="12"/>
      <c r="J24" s="12"/>
      <c r="K24" s="12"/>
      <c r="L24" s="12"/>
      <c r="M24" s="12"/>
      <c r="N24" s="12"/>
    </row>
    <row r="25" spans="1:14" s="22" customFormat="1" ht="55.2">
      <c r="A25" s="10">
        <v>56</v>
      </c>
      <c r="B25" s="40" t="s">
        <v>261</v>
      </c>
      <c r="C25" s="39" t="s">
        <v>396</v>
      </c>
      <c r="D25" s="40" t="s">
        <v>14</v>
      </c>
      <c r="E25" s="1" t="s">
        <v>304</v>
      </c>
      <c r="F25" s="49">
        <v>1</v>
      </c>
      <c r="G25" s="44">
        <v>115</v>
      </c>
      <c r="H25" s="11" t="s">
        <v>170</v>
      </c>
    </row>
    <row r="26" spans="1:14" s="22" customFormat="1" ht="96.6">
      <c r="A26" s="10">
        <v>59</v>
      </c>
      <c r="B26" s="40" t="s">
        <v>411</v>
      </c>
      <c r="C26" s="39" t="s">
        <v>415</v>
      </c>
      <c r="D26" s="40" t="s">
        <v>187</v>
      </c>
      <c r="E26" s="46" t="s">
        <v>267</v>
      </c>
      <c r="F26" s="49">
        <v>1</v>
      </c>
      <c r="G26" s="44">
        <v>50</v>
      </c>
      <c r="H26" s="11" t="s">
        <v>40</v>
      </c>
    </row>
    <row r="27" spans="1:14" s="22" customFormat="1" ht="69">
      <c r="A27" s="10">
        <v>67</v>
      </c>
      <c r="B27" s="40" t="s">
        <v>182</v>
      </c>
      <c r="C27" s="39">
        <v>45037</v>
      </c>
      <c r="D27" s="40" t="s">
        <v>104</v>
      </c>
      <c r="E27" s="1" t="s">
        <v>105</v>
      </c>
      <c r="F27" s="49">
        <v>1</v>
      </c>
      <c r="G27" s="44">
        <v>180</v>
      </c>
      <c r="H27" s="11" t="s">
        <v>154</v>
      </c>
    </row>
    <row r="28" spans="1:14" s="5" customFormat="1" ht="110.4">
      <c r="A28" s="10">
        <v>72</v>
      </c>
      <c r="B28" s="46" t="s">
        <v>306</v>
      </c>
      <c r="C28" s="39" t="s">
        <v>293</v>
      </c>
      <c r="D28" s="1" t="s">
        <v>59</v>
      </c>
      <c r="E28" s="40" t="s">
        <v>436</v>
      </c>
      <c r="F28" s="49">
        <v>1</v>
      </c>
      <c r="G28" s="41">
        <v>100</v>
      </c>
      <c r="H28" s="11" t="s">
        <v>135</v>
      </c>
    </row>
    <row r="29" spans="1:14" s="81" customFormat="1" ht="13.8">
      <c r="A29" s="67"/>
      <c r="B29" s="68" t="s">
        <v>218</v>
      </c>
      <c r="C29" s="69"/>
      <c r="D29" s="70"/>
      <c r="E29" s="70"/>
      <c r="F29" s="71">
        <f>SUM(F25:F28)</f>
        <v>4</v>
      </c>
      <c r="G29" s="71">
        <f>SUM(G25:G28)</f>
        <v>445</v>
      </c>
      <c r="H29" s="72"/>
      <c r="I29" s="80"/>
      <c r="J29" s="80"/>
      <c r="K29" s="80"/>
      <c r="L29" s="80"/>
      <c r="M29" s="80"/>
      <c r="N29" s="80"/>
    </row>
    <row r="30" spans="1:14" s="13" customFormat="1" ht="15.6">
      <c r="A30" s="18"/>
      <c r="B30" s="38" t="s">
        <v>30</v>
      </c>
      <c r="C30" s="4"/>
      <c r="D30" s="4"/>
      <c r="E30" s="37"/>
      <c r="F30" s="37"/>
      <c r="G30" s="37"/>
      <c r="H30" s="64"/>
      <c r="I30" s="12"/>
      <c r="J30" s="12"/>
      <c r="K30" s="12"/>
      <c r="L30" s="12"/>
      <c r="M30" s="12"/>
      <c r="N30" s="12"/>
    </row>
    <row r="31" spans="1:14" s="22" customFormat="1" ht="69">
      <c r="A31" s="10">
        <v>82</v>
      </c>
      <c r="B31" s="1" t="s">
        <v>307</v>
      </c>
      <c r="C31" s="39" t="s">
        <v>205</v>
      </c>
      <c r="D31" s="40" t="s">
        <v>163</v>
      </c>
      <c r="E31" s="1" t="s">
        <v>105</v>
      </c>
      <c r="F31" s="44">
        <v>1</v>
      </c>
      <c r="G31" s="44">
        <v>50</v>
      </c>
      <c r="H31" s="11" t="s">
        <v>162</v>
      </c>
    </row>
    <row r="32" spans="1:14" s="22" customFormat="1" ht="55.2">
      <c r="A32" s="10">
        <v>84</v>
      </c>
      <c r="B32" s="1" t="s">
        <v>270</v>
      </c>
      <c r="C32" s="39">
        <v>45055</v>
      </c>
      <c r="D32" s="1" t="s">
        <v>126</v>
      </c>
      <c r="E32" s="1" t="s">
        <v>125</v>
      </c>
      <c r="F32" s="44">
        <v>1</v>
      </c>
      <c r="G32" s="44">
        <v>1000</v>
      </c>
      <c r="H32" s="11" t="s">
        <v>147</v>
      </c>
    </row>
    <row r="33" spans="1:14" s="22" customFormat="1" ht="71.400000000000006">
      <c r="A33" s="10">
        <v>91</v>
      </c>
      <c r="B33" s="1" t="s">
        <v>308</v>
      </c>
      <c r="C33" s="39">
        <v>45060</v>
      </c>
      <c r="D33" s="1" t="s">
        <v>59</v>
      </c>
      <c r="E33" s="1" t="s">
        <v>105</v>
      </c>
      <c r="F33" s="44">
        <v>1</v>
      </c>
      <c r="G33" s="44">
        <v>115</v>
      </c>
      <c r="H33" s="11" t="s">
        <v>166</v>
      </c>
    </row>
    <row r="34" spans="1:14" s="22" customFormat="1" ht="71.400000000000006">
      <c r="A34" s="10">
        <v>101</v>
      </c>
      <c r="B34" s="1" t="s">
        <v>313</v>
      </c>
      <c r="C34" s="39">
        <v>45077</v>
      </c>
      <c r="D34" s="1" t="s">
        <v>61</v>
      </c>
      <c r="E34" s="1" t="s">
        <v>105</v>
      </c>
      <c r="F34" s="44">
        <v>1</v>
      </c>
      <c r="G34" s="44">
        <v>50</v>
      </c>
      <c r="H34" s="11" t="s">
        <v>143</v>
      </c>
    </row>
    <row r="35" spans="1:14" s="81" customFormat="1" ht="13.8">
      <c r="A35" s="67"/>
      <c r="B35" s="68" t="s">
        <v>217</v>
      </c>
      <c r="C35" s="69"/>
      <c r="D35" s="70"/>
      <c r="E35" s="70"/>
      <c r="F35" s="71">
        <f>SUM(F31:F34)</f>
        <v>4</v>
      </c>
      <c r="G35" s="71">
        <f>SUM(G31:G34)</f>
        <v>1215</v>
      </c>
      <c r="H35" s="72"/>
      <c r="I35" s="80"/>
      <c r="J35" s="80"/>
      <c r="K35" s="80"/>
      <c r="L35" s="80"/>
      <c r="M35" s="80"/>
      <c r="N35" s="80"/>
    </row>
    <row r="36" spans="1:14" s="12" customFormat="1" ht="15.6">
      <c r="A36" s="18"/>
      <c r="B36" s="56" t="s">
        <v>31</v>
      </c>
      <c r="C36" s="57"/>
      <c r="D36" s="57"/>
      <c r="E36" s="52"/>
      <c r="F36" s="52"/>
      <c r="G36" s="52"/>
      <c r="H36" s="65"/>
    </row>
    <row r="37" spans="1:14" s="22" customFormat="1" ht="112.2">
      <c r="A37" s="10">
        <v>107</v>
      </c>
      <c r="B37" s="1" t="s">
        <v>316</v>
      </c>
      <c r="C37" s="39">
        <v>45089</v>
      </c>
      <c r="D37" s="40" t="s">
        <v>48</v>
      </c>
      <c r="E37" s="1" t="s">
        <v>317</v>
      </c>
      <c r="F37" s="44">
        <v>1</v>
      </c>
      <c r="G37" s="44">
        <v>5000</v>
      </c>
      <c r="H37" s="11" t="s">
        <v>169</v>
      </c>
    </row>
    <row r="38" spans="1:14" s="22" customFormat="1" ht="69">
      <c r="A38" s="10">
        <v>112</v>
      </c>
      <c r="B38" s="1" t="s">
        <v>238</v>
      </c>
      <c r="C38" s="39">
        <v>45095</v>
      </c>
      <c r="D38" s="1" t="s">
        <v>55</v>
      </c>
      <c r="E38" s="1" t="s">
        <v>317</v>
      </c>
      <c r="F38" s="44">
        <v>1</v>
      </c>
      <c r="G38" s="41">
        <v>150</v>
      </c>
      <c r="H38" s="11" t="s">
        <v>154</v>
      </c>
      <c r="J38" s="5"/>
    </row>
    <row r="39" spans="1:14" s="22" customFormat="1" ht="55.2">
      <c r="A39" s="10">
        <v>115</v>
      </c>
      <c r="B39" s="1" t="s">
        <v>327</v>
      </c>
      <c r="C39" s="39" t="s">
        <v>209</v>
      </c>
      <c r="D39" s="1" t="s">
        <v>62</v>
      </c>
      <c r="E39" s="1" t="s">
        <v>317</v>
      </c>
      <c r="F39" s="44">
        <v>1</v>
      </c>
      <c r="G39" s="44">
        <v>3000</v>
      </c>
      <c r="H39" s="11" t="s">
        <v>40</v>
      </c>
    </row>
    <row r="40" spans="1:14" s="81" customFormat="1" ht="13.8">
      <c r="A40" s="67"/>
      <c r="B40" s="68" t="s">
        <v>216</v>
      </c>
      <c r="C40" s="69"/>
      <c r="D40" s="70"/>
      <c r="E40" s="70"/>
      <c r="F40" s="71">
        <f>SUM(F37:F39)</f>
        <v>3</v>
      </c>
      <c r="G40" s="71">
        <f>SUM(G37:G39)</f>
        <v>8150</v>
      </c>
      <c r="H40" s="72"/>
      <c r="I40" s="80"/>
      <c r="J40" s="80"/>
      <c r="K40" s="80"/>
      <c r="L40" s="80"/>
      <c r="M40" s="80"/>
      <c r="N40" s="80"/>
    </row>
    <row r="41" spans="1:14" s="80" customFormat="1" ht="13.8">
      <c r="A41" s="67"/>
      <c r="B41" s="92"/>
      <c r="C41" s="93"/>
      <c r="D41" s="94"/>
      <c r="E41" s="94"/>
      <c r="F41" s="95"/>
      <c r="G41" s="95"/>
      <c r="H41" s="96"/>
    </row>
    <row r="42" spans="1:14" s="81" customFormat="1" ht="13.8">
      <c r="A42" s="67"/>
      <c r="B42" s="82" t="s">
        <v>122</v>
      </c>
      <c r="C42" s="83"/>
      <c r="D42" s="84"/>
      <c r="E42" s="84"/>
      <c r="F42" s="85">
        <f>F40+F35+F29</f>
        <v>11</v>
      </c>
      <c r="G42" s="85">
        <f>G40+G35+G29</f>
        <v>9810</v>
      </c>
      <c r="H42" s="86"/>
      <c r="I42" s="80"/>
      <c r="J42" s="80"/>
      <c r="K42" s="80"/>
      <c r="L42" s="80"/>
      <c r="M42" s="80"/>
      <c r="N42" s="80"/>
    </row>
    <row r="43" spans="1:14" s="80" customFormat="1" ht="13.8">
      <c r="A43" s="67"/>
      <c r="B43" s="92"/>
      <c r="C43" s="93"/>
      <c r="D43" s="94"/>
      <c r="E43" s="94"/>
      <c r="F43" s="95"/>
      <c r="G43" s="95"/>
      <c r="H43" s="96"/>
    </row>
    <row r="44" spans="1:14" s="13" customFormat="1" ht="15.6">
      <c r="A44" s="18"/>
      <c r="B44" s="56" t="s">
        <v>32</v>
      </c>
      <c r="C44" s="4"/>
      <c r="D44" s="4"/>
      <c r="E44" s="37"/>
      <c r="F44" s="37"/>
      <c r="G44" s="37"/>
      <c r="H44" s="64"/>
      <c r="I44" s="12"/>
      <c r="J44" s="12"/>
      <c r="K44" s="12"/>
      <c r="L44" s="12"/>
      <c r="M44" s="12"/>
      <c r="N44" s="12"/>
    </row>
    <row r="45" spans="1:14" s="22" customFormat="1" ht="64.5" customHeight="1">
      <c r="A45" s="10">
        <v>94</v>
      </c>
      <c r="B45" s="40" t="s">
        <v>97</v>
      </c>
      <c r="C45" s="45" t="s">
        <v>211</v>
      </c>
      <c r="D45" s="40" t="s">
        <v>77</v>
      </c>
      <c r="E45" s="40"/>
      <c r="F45" s="41"/>
      <c r="G45" s="44"/>
      <c r="H45" s="11" t="s">
        <v>143</v>
      </c>
    </row>
    <row r="46" spans="1:14" s="5" customFormat="1" ht="71.400000000000006">
      <c r="A46" s="10">
        <v>96</v>
      </c>
      <c r="B46" s="40" t="s">
        <v>97</v>
      </c>
      <c r="C46" s="43" t="s">
        <v>212</v>
      </c>
      <c r="D46" s="42" t="s">
        <v>77</v>
      </c>
      <c r="E46" s="40"/>
      <c r="F46" s="41"/>
      <c r="G46" s="41"/>
      <c r="H46" s="11" t="s">
        <v>143</v>
      </c>
      <c r="J46" s="98"/>
    </row>
    <row r="47" spans="1:14" s="5" customFormat="1" ht="69">
      <c r="A47" s="10"/>
      <c r="B47" s="40" t="s">
        <v>379</v>
      </c>
      <c r="C47" s="47">
        <v>45135</v>
      </c>
      <c r="D47" s="1" t="s">
        <v>52</v>
      </c>
      <c r="E47" s="40"/>
      <c r="F47" s="41"/>
      <c r="G47" s="41"/>
      <c r="H47" s="11"/>
    </row>
    <row r="48" spans="1:14" s="5" customFormat="1" ht="74.400000000000006" customHeight="1">
      <c r="A48" s="10">
        <v>98</v>
      </c>
      <c r="B48" s="40" t="s">
        <v>332</v>
      </c>
      <c r="C48" s="45" t="s">
        <v>213</v>
      </c>
      <c r="D48" s="40" t="s">
        <v>77</v>
      </c>
      <c r="E48" s="40"/>
      <c r="F48" s="41"/>
      <c r="G48" s="41"/>
      <c r="H48" s="11" t="s">
        <v>143</v>
      </c>
    </row>
    <row r="49" spans="1:14" s="81" customFormat="1" ht="13.8">
      <c r="A49" s="67"/>
      <c r="B49" s="68" t="s">
        <v>215</v>
      </c>
      <c r="C49" s="69"/>
      <c r="D49" s="70"/>
      <c r="E49" s="70"/>
      <c r="F49" s="71">
        <f>SUM(F45:F48)</f>
        <v>0</v>
      </c>
      <c r="G49" s="71">
        <f>SUM(G45:G48)</f>
        <v>0</v>
      </c>
      <c r="H49" s="72"/>
      <c r="I49" s="80"/>
      <c r="J49" s="80"/>
      <c r="K49" s="80"/>
      <c r="L49" s="80"/>
      <c r="M49" s="80"/>
      <c r="N49" s="80"/>
    </row>
    <row r="50" spans="1:14" s="13" customFormat="1" ht="15.6">
      <c r="A50" s="18"/>
      <c r="B50" s="38" t="s">
        <v>33</v>
      </c>
      <c r="C50" s="4"/>
      <c r="D50" s="4"/>
      <c r="E50" s="37"/>
      <c r="F50" s="37"/>
      <c r="G50" s="37"/>
      <c r="H50" s="64"/>
      <c r="I50" s="12"/>
      <c r="J50" s="12"/>
      <c r="K50" s="12"/>
      <c r="L50" s="12"/>
      <c r="M50" s="12"/>
      <c r="N50" s="12"/>
    </row>
    <row r="51" spans="1:14" s="22" customFormat="1" ht="71.400000000000006">
      <c r="A51" s="10">
        <v>99</v>
      </c>
      <c r="B51" s="40" t="s">
        <v>97</v>
      </c>
      <c r="C51" s="45" t="s">
        <v>224</v>
      </c>
      <c r="D51" s="1" t="s">
        <v>44</v>
      </c>
      <c r="E51" s="40"/>
      <c r="F51" s="41"/>
      <c r="G51" s="44"/>
      <c r="H51" s="11" t="s">
        <v>143</v>
      </c>
    </row>
    <row r="52" spans="1:14" s="23" customFormat="1" ht="71.400000000000006">
      <c r="A52" s="10">
        <v>100</v>
      </c>
      <c r="B52" s="42" t="s">
        <v>335</v>
      </c>
      <c r="C52" s="43" t="s">
        <v>225</v>
      </c>
      <c r="D52" s="42" t="s">
        <v>77</v>
      </c>
      <c r="E52" s="40"/>
      <c r="F52" s="41"/>
      <c r="G52" s="49"/>
      <c r="H52" s="29" t="s">
        <v>78</v>
      </c>
      <c r="I52" s="22"/>
      <c r="J52" s="22"/>
      <c r="K52" s="22"/>
      <c r="L52" s="22"/>
      <c r="M52" s="22"/>
      <c r="N52" s="22"/>
    </row>
    <row r="53" spans="1:14" s="23" customFormat="1" ht="51">
      <c r="A53" s="10">
        <v>101</v>
      </c>
      <c r="B53" s="1" t="s">
        <v>334</v>
      </c>
      <c r="C53" s="39">
        <v>45151</v>
      </c>
      <c r="D53" s="1" t="s">
        <v>44</v>
      </c>
      <c r="E53" s="40"/>
      <c r="F53" s="41"/>
      <c r="G53" s="49"/>
      <c r="H53" s="11" t="s">
        <v>171</v>
      </c>
      <c r="I53" s="22"/>
      <c r="J53" s="22"/>
      <c r="K53" s="22"/>
      <c r="L53" s="22"/>
      <c r="M53" s="22"/>
      <c r="N53" s="22"/>
    </row>
    <row r="54" spans="1:14" s="23" customFormat="1" ht="51">
      <c r="A54" s="10">
        <v>102</v>
      </c>
      <c r="B54" s="1" t="s">
        <v>333</v>
      </c>
      <c r="C54" s="39">
        <v>45158</v>
      </c>
      <c r="D54" s="1" t="s">
        <v>44</v>
      </c>
      <c r="E54" s="46"/>
      <c r="F54" s="41"/>
      <c r="G54" s="49"/>
      <c r="H54" s="11" t="s">
        <v>171</v>
      </c>
      <c r="I54" s="22"/>
      <c r="J54" s="22"/>
      <c r="K54" s="22"/>
      <c r="L54" s="22"/>
      <c r="M54" s="22"/>
      <c r="N54" s="22"/>
    </row>
    <row r="55" spans="1:14" s="23" customFormat="1" ht="52.5" customHeight="1">
      <c r="A55" s="10">
        <v>105</v>
      </c>
      <c r="B55" s="1" t="s">
        <v>337</v>
      </c>
      <c r="C55" s="39">
        <v>45165</v>
      </c>
      <c r="D55" s="1" t="s">
        <v>44</v>
      </c>
      <c r="E55" s="1" t="s">
        <v>317</v>
      </c>
      <c r="F55" s="41">
        <v>1</v>
      </c>
      <c r="G55" s="49">
        <v>50</v>
      </c>
      <c r="H55" s="11" t="s">
        <v>119</v>
      </c>
      <c r="I55" s="22"/>
      <c r="J55" s="22"/>
      <c r="K55" s="22"/>
      <c r="L55" s="22"/>
      <c r="M55" s="22"/>
      <c r="N55" s="22"/>
    </row>
    <row r="56" spans="1:14" s="81" customFormat="1" ht="31.2" customHeight="1">
      <c r="A56" s="67"/>
      <c r="B56" s="68" t="s">
        <v>226</v>
      </c>
      <c r="C56" s="69"/>
      <c r="D56" s="70"/>
      <c r="E56" s="70"/>
      <c r="F56" s="71">
        <f>SUM(F51:F55)</f>
        <v>1</v>
      </c>
      <c r="G56" s="71">
        <f>SUM(G51:G55)</f>
        <v>50</v>
      </c>
      <c r="H56" s="72"/>
      <c r="I56" s="80"/>
      <c r="J56" s="80"/>
      <c r="K56" s="80"/>
      <c r="L56" s="80"/>
      <c r="M56" s="80"/>
      <c r="N56" s="80"/>
    </row>
    <row r="57" spans="1:14" s="13" customFormat="1" ht="15.6">
      <c r="A57" s="18"/>
      <c r="B57" s="38" t="s">
        <v>34</v>
      </c>
      <c r="C57" s="4"/>
      <c r="D57" s="4"/>
      <c r="E57" s="37"/>
      <c r="F57" s="37"/>
      <c r="G57" s="37"/>
      <c r="H57" s="64"/>
      <c r="I57" s="12"/>
      <c r="J57" s="12"/>
      <c r="K57" s="12"/>
      <c r="L57" s="12"/>
      <c r="M57" s="12"/>
      <c r="N57" s="12"/>
    </row>
    <row r="58" spans="1:14" s="23" customFormat="1" ht="72" customHeight="1">
      <c r="A58" s="10">
        <v>109</v>
      </c>
      <c r="B58" s="46" t="s">
        <v>428</v>
      </c>
      <c r="C58" s="47" t="s">
        <v>230</v>
      </c>
      <c r="D58" s="40" t="s">
        <v>48</v>
      </c>
      <c r="E58" s="46" t="s">
        <v>437</v>
      </c>
      <c r="F58" s="44">
        <v>1</v>
      </c>
      <c r="G58" s="49">
        <v>5000</v>
      </c>
      <c r="H58" s="11" t="s">
        <v>154</v>
      </c>
      <c r="I58" s="22"/>
      <c r="J58" s="22"/>
      <c r="K58" s="22"/>
      <c r="L58" s="22"/>
      <c r="M58" s="22"/>
      <c r="N58" s="22"/>
    </row>
    <row r="59" spans="1:14" s="22" customFormat="1" ht="69">
      <c r="A59" s="10">
        <v>112</v>
      </c>
      <c r="B59" s="1" t="s">
        <v>341</v>
      </c>
      <c r="C59" s="39">
        <v>45179</v>
      </c>
      <c r="D59" s="1" t="s">
        <v>65</v>
      </c>
      <c r="E59" s="46" t="s">
        <v>105</v>
      </c>
      <c r="F59" s="44">
        <v>1</v>
      </c>
      <c r="G59" s="44">
        <v>100</v>
      </c>
      <c r="H59" s="11" t="s">
        <v>171</v>
      </c>
    </row>
    <row r="60" spans="1:14" s="22" customFormat="1" ht="73.5" customHeight="1">
      <c r="A60" s="10">
        <v>116</v>
      </c>
      <c r="B60" s="1" t="s">
        <v>344</v>
      </c>
      <c r="C60" s="39" t="s">
        <v>279</v>
      </c>
      <c r="D60" s="1" t="s">
        <v>54</v>
      </c>
      <c r="E60" s="46" t="s">
        <v>105</v>
      </c>
      <c r="F60" s="44">
        <v>1</v>
      </c>
      <c r="G60" s="44">
        <v>20</v>
      </c>
      <c r="H60" s="11" t="s">
        <v>342</v>
      </c>
    </row>
    <row r="61" spans="1:14" s="81" customFormat="1" ht="13.8">
      <c r="A61" s="67"/>
      <c r="B61" s="68" t="s">
        <v>233</v>
      </c>
      <c r="C61" s="69"/>
      <c r="D61" s="70"/>
      <c r="E61" s="70"/>
      <c r="F61" s="71">
        <f>SUM(F58:F60)</f>
        <v>3</v>
      </c>
      <c r="G61" s="71">
        <f>SUM(G58:G60)</f>
        <v>5120</v>
      </c>
      <c r="H61" s="72"/>
      <c r="I61" s="80"/>
      <c r="J61" s="80"/>
      <c r="K61" s="80"/>
      <c r="L61" s="80"/>
      <c r="M61" s="80"/>
      <c r="N61" s="80"/>
    </row>
    <row r="62" spans="1:14" s="81" customFormat="1" ht="13.8">
      <c r="A62" s="67"/>
      <c r="B62" s="82" t="s">
        <v>232</v>
      </c>
      <c r="C62" s="83"/>
      <c r="D62" s="84"/>
      <c r="E62" s="84"/>
      <c r="F62" s="85">
        <f>F61+F56+F49</f>
        <v>4</v>
      </c>
      <c r="G62" s="85">
        <f>G61+G56+G49</f>
        <v>5170</v>
      </c>
      <c r="H62" s="86"/>
      <c r="I62" s="80"/>
      <c r="J62" s="80"/>
      <c r="K62" s="80"/>
      <c r="L62" s="80"/>
      <c r="M62" s="80"/>
      <c r="N62" s="80"/>
    </row>
    <row r="63" spans="1:14" s="13" customFormat="1" ht="15.6">
      <c r="A63" s="18"/>
      <c r="B63" s="38" t="s">
        <v>35</v>
      </c>
      <c r="C63" s="4"/>
      <c r="D63" s="4"/>
      <c r="E63" s="37"/>
      <c r="F63" s="37"/>
      <c r="G63" s="37"/>
      <c r="H63" s="64"/>
      <c r="I63" s="12"/>
      <c r="J63" s="12"/>
      <c r="K63" s="12"/>
      <c r="L63" s="12"/>
      <c r="M63" s="12"/>
      <c r="N63" s="12"/>
    </row>
    <row r="64" spans="1:14" s="23" customFormat="1" ht="69">
      <c r="A64" s="10">
        <v>120</v>
      </c>
      <c r="B64" s="1" t="s">
        <v>347</v>
      </c>
      <c r="C64" s="39" t="s">
        <v>237</v>
      </c>
      <c r="D64" s="46" t="s">
        <v>52</v>
      </c>
      <c r="E64" s="46" t="s">
        <v>105</v>
      </c>
      <c r="F64" s="44">
        <v>1</v>
      </c>
      <c r="G64" s="49">
        <v>100</v>
      </c>
      <c r="H64" s="11" t="s">
        <v>154</v>
      </c>
      <c r="I64" s="22"/>
      <c r="J64" s="22"/>
      <c r="K64" s="22"/>
      <c r="L64" s="22"/>
      <c r="M64" s="22"/>
      <c r="N64" s="22"/>
    </row>
    <row r="65" spans="1:14" s="23" customFormat="1" ht="69">
      <c r="A65" s="10">
        <v>122</v>
      </c>
      <c r="B65" s="46" t="s">
        <v>120</v>
      </c>
      <c r="C65" s="47" t="s">
        <v>239</v>
      </c>
      <c r="D65" s="46" t="s">
        <v>65</v>
      </c>
      <c r="E65" s="46" t="s">
        <v>105</v>
      </c>
      <c r="F65" s="44">
        <v>1</v>
      </c>
      <c r="G65" s="49">
        <v>100</v>
      </c>
      <c r="H65" s="11" t="s">
        <v>154</v>
      </c>
      <c r="I65" s="22"/>
      <c r="J65" s="22"/>
      <c r="K65" s="22"/>
      <c r="L65" s="22"/>
      <c r="M65" s="22"/>
      <c r="N65" s="22"/>
    </row>
    <row r="66" spans="1:14" s="81" customFormat="1" ht="13.8">
      <c r="A66" s="67"/>
      <c r="B66" s="68" t="s">
        <v>243</v>
      </c>
      <c r="C66" s="69"/>
      <c r="D66" s="70"/>
      <c r="E66" s="70"/>
      <c r="F66" s="71">
        <f>SUM(F64:F65)+COUNTIF(F64:F65,"1-МЗ")</f>
        <v>2</v>
      </c>
      <c r="G66" s="71">
        <f>SUM(G64:G65)+COUNTIF(G64:G65,"1-МЗ")</f>
        <v>200</v>
      </c>
      <c r="H66" s="72"/>
      <c r="I66" s="80"/>
      <c r="J66" s="80"/>
      <c r="K66" s="80"/>
      <c r="L66" s="80"/>
      <c r="M66" s="80"/>
      <c r="N66" s="80"/>
    </row>
    <row r="67" spans="1:14" s="81" customFormat="1" ht="13.8">
      <c r="A67" s="67"/>
      <c r="B67" s="68" t="s">
        <v>43</v>
      </c>
      <c r="C67" s="69"/>
      <c r="D67" s="70"/>
      <c r="E67" s="70"/>
      <c r="F67" s="71"/>
      <c r="G67" s="71"/>
      <c r="H67" s="72"/>
      <c r="I67" s="80"/>
      <c r="J67" s="80"/>
      <c r="K67" s="80"/>
      <c r="L67" s="80"/>
      <c r="M67" s="80"/>
      <c r="N67" s="80"/>
    </row>
    <row r="68" spans="1:14" s="81" customFormat="1" ht="13.8">
      <c r="A68" s="67"/>
      <c r="B68" s="68" t="s">
        <v>24</v>
      </c>
      <c r="C68" s="69"/>
      <c r="D68" s="70"/>
      <c r="E68" s="70"/>
      <c r="F68" s="71">
        <f>SUM(F64:F65)</f>
        <v>2</v>
      </c>
      <c r="G68" s="71">
        <f>SUM(G64:G65)</f>
        <v>200</v>
      </c>
      <c r="H68" s="72"/>
      <c r="I68" s="80"/>
      <c r="J68" s="80"/>
      <c r="K68" s="80"/>
      <c r="L68" s="80"/>
      <c r="M68" s="80"/>
      <c r="N68" s="80"/>
    </row>
    <row r="69" spans="1:14" s="7" customFormat="1" ht="27.6">
      <c r="A69" s="28"/>
      <c r="B69" s="68" t="s">
        <v>426</v>
      </c>
      <c r="C69" s="19"/>
      <c r="D69" s="20"/>
      <c r="E69" s="20"/>
      <c r="F69" s="21">
        <v>0</v>
      </c>
      <c r="G69" s="21">
        <v>0</v>
      </c>
      <c r="H69" s="30"/>
      <c r="I69" s="6"/>
      <c r="J69" s="6"/>
      <c r="K69" s="6"/>
      <c r="L69" s="6"/>
      <c r="M69" s="6"/>
      <c r="N69" s="6"/>
    </row>
    <row r="70" spans="1:14" s="13" customFormat="1" ht="15.6">
      <c r="A70" s="18"/>
      <c r="B70" s="38" t="s">
        <v>36</v>
      </c>
      <c r="C70" s="4"/>
      <c r="D70" s="4"/>
      <c r="E70" s="37"/>
      <c r="F70" s="37"/>
      <c r="G70" s="37"/>
      <c r="H70" s="64"/>
      <c r="I70" s="12"/>
      <c r="J70" s="12"/>
      <c r="K70" s="12"/>
      <c r="L70" s="12"/>
      <c r="M70" s="12"/>
      <c r="N70" s="12"/>
    </row>
    <row r="71" spans="1:14" s="23" customFormat="1" ht="103.2" customHeight="1">
      <c r="A71" s="10">
        <v>129</v>
      </c>
      <c r="B71" s="46" t="s">
        <v>352</v>
      </c>
      <c r="C71" s="47" t="s">
        <v>247</v>
      </c>
      <c r="D71" s="46" t="s">
        <v>52</v>
      </c>
      <c r="E71" s="46" t="s">
        <v>105</v>
      </c>
      <c r="F71" s="44">
        <v>1</v>
      </c>
      <c r="G71" s="49">
        <v>100</v>
      </c>
      <c r="H71" s="11" t="s">
        <v>169</v>
      </c>
      <c r="I71" s="22"/>
      <c r="J71" s="22"/>
      <c r="K71" s="22"/>
      <c r="L71" s="22"/>
      <c r="M71" s="22"/>
      <c r="N71" s="22"/>
    </row>
    <row r="72" spans="1:14" s="23" customFormat="1" ht="100.2" customHeight="1">
      <c r="A72" s="10">
        <v>130</v>
      </c>
      <c r="B72" s="46" t="s">
        <v>280</v>
      </c>
      <c r="C72" s="47" t="s">
        <v>248</v>
      </c>
      <c r="D72" s="46" t="s">
        <v>56</v>
      </c>
      <c r="E72" s="46" t="s">
        <v>105</v>
      </c>
      <c r="F72" s="44">
        <v>1</v>
      </c>
      <c r="G72" s="49">
        <v>100</v>
      </c>
      <c r="H72" s="11" t="s">
        <v>154</v>
      </c>
      <c r="I72" s="22"/>
      <c r="J72" s="22"/>
      <c r="K72" s="22"/>
      <c r="L72" s="22"/>
      <c r="M72" s="22"/>
      <c r="N72" s="22"/>
    </row>
    <row r="73" spans="1:14" s="5" customFormat="1" ht="93" customHeight="1">
      <c r="A73" s="10">
        <v>132</v>
      </c>
      <c r="B73" s="40" t="s">
        <v>180</v>
      </c>
      <c r="C73" s="39">
        <v>45246</v>
      </c>
      <c r="D73" s="40" t="s">
        <v>99</v>
      </c>
      <c r="E73" s="1" t="s">
        <v>105</v>
      </c>
      <c r="F73" s="44">
        <v>1</v>
      </c>
      <c r="G73" s="41">
        <v>50</v>
      </c>
      <c r="H73" s="11" t="s">
        <v>171</v>
      </c>
    </row>
    <row r="74" spans="1:14" s="23" customFormat="1" ht="75" customHeight="1">
      <c r="A74" s="10">
        <v>136</v>
      </c>
      <c r="B74" s="46" t="s">
        <v>356</v>
      </c>
      <c r="C74" s="47">
        <v>45256</v>
      </c>
      <c r="D74" s="46" t="s">
        <v>67</v>
      </c>
      <c r="E74" s="46" t="s">
        <v>105</v>
      </c>
      <c r="F74" s="44">
        <v>1</v>
      </c>
      <c r="G74" s="49">
        <v>100</v>
      </c>
      <c r="H74" s="11" t="s">
        <v>170</v>
      </c>
      <c r="I74" s="22"/>
      <c r="J74" s="22"/>
      <c r="K74" s="22"/>
      <c r="L74" s="22"/>
      <c r="M74" s="22"/>
      <c r="N74" s="22"/>
    </row>
    <row r="75" spans="1:14" s="23" customFormat="1" ht="15.6">
      <c r="A75" s="10"/>
      <c r="B75" s="46"/>
      <c r="C75" s="43"/>
      <c r="D75" s="46"/>
      <c r="E75" s="46"/>
      <c r="F75" s="44"/>
      <c r="G75" s="49"/>
      <c r="H75" s="11"/>
      <c r="I75" s="22"/>
      <c r="J75" s="22"/>
      <c r="K75" s="22"/>
      <c r="L75" s="22"/>
      <c r="M75" s="22"/>
      <c r="N75" s="22"/>
    </row>
    <row r="76" spans="1:14" s="81" customFormat="1" ht="13.8">
      <c r="A76" s="67"/>
      <c r="B76" s="68" t="s">
        <v>250</v>
      </c>
      <c r="C76" s="69"/>
      <c r="D76" s="70"/>
      <c r="E76" s="70"/>
      <c r="F76" s="71">
        <f>SUM(F71:F74)</f>
        <v>4</v>
      </c>
      <c r="G76" s="71">
        <f>SUM(G71:G74)</f>
        <v>350</v>
      </c>
      <c r="H76" s="72"/>
      <c r="I76" s="80"/>
      <c r="J76" s="80"/>
      <c r="K76" s="80"/>
      <c r="L76" s="80"/>
      <c r="M76" s="80"/>
      <c r="N76" s="80"/>
    </row>
    <row r="77" spans="1:14" s="13" customFormat="1" ht="15.6">
      <c r="A77" s="18"/>
      <c r="B77" s="38" t="s">
        <v>37</v>
      </c>
      <c r="C77" s="4"/>
      <c r="D77" s="4"/>
      <c r="E77" s="37"/>
      <c r="F77" s="37"/>
      <c r="G77" s="37"/>
      <c r="H77" s="64"/>
      <c r="I77" s="12"/>
      <c r="J77" s="12"/>
      <c r="K77" s="12"/>
      <c r="L77" s="12"/>
      <c r="M77" s="12"/>
      <c r="N77" s="12"/>
    </row>
    <row r="78" spans="1:14" s="22" customFormat="1" ht="69">
      <c r="A78" s="10">
        <v>139</v>
      </c>
      <c r="B78" s="1" t="s">
        <v>362</v>
      </c>
      <c r="C78" s="39">
        <v>45263</v>
      </c>
      <c r="D78" s="1" t="s">
        <v>68</v>
      </c>
      <c r="E78" s="1" t="s">
        <v>105</v>
      </c>
      <c r="F78" s="44">
        <v>1</v>
      </c>
      <c r="G78" s="44">
        <v>100</v>
      </c>
      <c r="H78" s="11" t="s">
        <v>140</v>
      </c>
    </row>
    <row r="79" spans="1:14" s="22" customFormat="1" ht="69">
      <c r="A79" s="10">
        <v>144</v>
      </c>
      <c r="B79" s="1" t="s">
        <v>363</v>
      </c>
      <c r="C79" s="39">
        <v>45270</v>
      </c>
      <c r="D79" s="1" t="s">
        <v>65</v>
      </c>
      <c r="E79" s="1" t="s">
        <v>105</v>
      </c>
      <c r="F79" s="44">
        <v>1</v>
      </c>
      <c r="G79" s="44">
        <v>100</v>
      </c>
      <c r="H79" s="11" t="s">
        <v>162</v>
      </c>
    </row>
    <row r="80" spans="1:14" s="81" customFormat="1" ht="27.6" customHeight="1">
      <c r="A80" s="67"/>
      <c r="B80" s="68" t="s">
        <v>256</v>
      </c>
      <c r="C80" s="69"/>
      <c r="D80" s="70"/>
      <c r="E80" s="70"/>
      <c r="F80" s="71">
        <f>SUM(F78:F79)</f>
        <v>2</v>
      </c>
      <c r="G80" s="71">
        <f>SUM(G78:G79)</f>
        <v>200</v>
      </c>
      <c r="H80" s="72"/>
      <c r="I80" s="80"/>
      <c r="J80" s="80"/>
      <c r="K80" s="80"/>
      <c r="L80" s="80"/>
      <c r="M80" s="80"/>
      <c r="N80" s="80"/>
    </row>
    <row r="81" spans="1:14" s="81" customFormat="1" ht="13.8">
      <c r="A81" s="67"/>
      <c r="B81" s="82" t="s">
        <v>257</v>
      </c>
      <c r="C81" s="83"/>
      <c r="D81" s="84"/>
      <c r="E81" s="84"/>
      <c r="F81" s="85">
        <f>F80+F76+F66</f>
        <v>8</v>
      </c>
      <c r="G81" s="85">
        <f>G80+G76+G66</f>
        <v>750</v>
      </c>
      <c r="H81" s="86"/>
      <c r="I81" s="80"/>
      <c r="J81" s="80"/>
      <c r="K81" s="80"/>
      <c r="L81" s="80"/>
      <c r="M81" s="80"/>
      <c r="N81" s="80"/>
    </row>
    <row r="82" spans="1:14" s="80" customFormat="1" ht="13.8">
      <c r="A82" s="67"/>
      <c r="B82" s="87" t="s">
        <v>123</v>
      </c>
      <c r="C82" s="88"/>
      <c r="D82" s="89"/>
      <c r="E82" s="89"/>
      <c r="F82" s="90">
        <f>F81+F62+F42+F23</f>
        <v>29</v>
      </c>
      <c r="G82" s="90">
        <f>G81+G62+G42+G23</f>
        <v>16360</v>
      </c>
      <c r="H82" s="91"/>
    </row>
    <row r="83" spans="1:14" s="15" customFormat="1" ht="18">
      <c r="A83" s="66"/>
      <c r="B83" s="53" t="s">
        <v>80</v>
      </c>
      <c r="C83" s="54"/>
      <c r="D83" s="54"/>
      <c r="E83" s="53"/>
      <c r="F83" s="53"/>
      <c r="G83" s="53"/>
      <c r="H83" s="63"/>
      <c r="I83" s="14"/>
      <c r="J83" s="14">
        <f>F82+Фомина!F82+Белоцерковская!F75</f>
        <v>90</v>
      </c>
      <c r="K83" s="14"/>
      <c r="L83" s="14"/>
      <c r="M83" s="14"/>
      <c r="N83" s="14"/>
    </row>
  </sheetData>
  <autoFilter ref="E1:E83"/>
  <mergeCells count="6">
    <mergeCell ref="A7:H7"/>
    <mergeCell ref="G1:H1"/>
    <mergeCell ref="G2:H2"/>
    <mergeCell ref="G3:H3"/>
    <mergeCell ref="A5:H5"/>
    <mergeCell ref="A6:H6"/>
  </mergeCells>
  <pageMargins left="0.98425196850393704" right="0.39370078740157483" top="0.59055118110236227" bottom="0.19685039370078741" header="0" footer="0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83"/>
  <sheetViews>
    <sheetView zoomScale="80" zoomScaleNormal="80" workbookViewId="0">
      <selection activeCell="F11" sqref="F11"/>
    </sheetView>
  </sheetViews>
  <sheetFormatPr defaultRowHeight="14.4"/>
  <cols>
    <col min="1" max="1" width="4.5546875" style="62" customWidth="1"/>
    <col min="2" max="2" width="46.6640625" style="32" customWidth="1"/>
    <col min="3" max="3" width="12.5546875" style="36" customWidth="1"/>
    <col min="4" max="4" width="17.44140625" style="36" customWidth="1"/>
    <col min="5" max="5" width="23.6640625" style="32" customWidth="1"/>
    <col min="6" max="6" width="10.88671875" style="32" customWidth="1"/>
    <col min="7" max="7" width="11" style="32" customWidth="1"/>
    <col min="8" max="8" width="15.6640625" style="63" customWidth="1"/>
    <col min="9" max="9" width="8.88671875" style="3"/>
    <col min="10" max="10" width="13.5546875" style="3" customWidth="1"/>
    <col min="11" max="14" width="8.88671875" style="3"/>
  </cols>
  <sheetData>
    <row r="1" spans="1:14">
      <c r="C1" s="31"/>
      <c r="G1" s="134" t="s">
        <v>20</v>
      </c>
      <c r="H1" s="134"/>
    </row>
    <row r="2" spans="1:14">
      <c r="C2" s="33"/>
      <c r="G2" s="134" t="s">
        <v>21</v>
      </c>
      <c r="H2" s="134"/>
    </row>
    <row r="3" spans="1:14" s="3" customFormat="1" ht="16.8">
      <c r="A3" s="62"/>
      <c r="B3" s="35"/>
      <c r="C3" s="34"/>
      <c r="D3" s="8"/>
      <c r="E3" s="35"/>
      <c r="F3" s="35"/>
      <c r="G3" s="135" t="s">
        <v>258</v>
      </c>
      <c r="H3" s="135"/>
    </row>
    <row r="5" spans="1:14" ht="15.6">
      <c r="A5" s="136" t="s">
        <v>38</v>
      </c>
      <c r="B5" s="136"/>
      <c r="C5" s="136"/>
      <c r="D5" s="136"/>
      <c r="E5" s="136"/>
      <c r="F5" s="136"/>
      <c r="G5" s="136"/>
      <c r="H5" s="136"/>
    </row>
    <row r="6" spans="1:14" ht="15.6">
      <c r="A6" s="133" t="s">
        <v>7</v>
      </c>
      <c r="B6" s="133"/>
      <c r="C6" s="133"/>
      <c r="D6" s="133"/>
      <c r="E6" s="133"/>
      <c r="F6" s="133"/>
      <c r="G6" s="133"/>
      <c r="H6" s="133"/>
    </row>
    <row r="7" spans="1:14" ht="15.6">
      <c r="A7" s="133" t="s">
        <v>192</v>
      </c>
      <c r="B7" s="133"/>
      <c r="C7" s="133"/>
      <c r="D7" s="133"/>
      <c r="E7" s="133"/>
      <c r="F7" s="133"/>
      <c r="G7" s="133"/>
      <c r="H7" s="133"/>
    </row>
    <row r="9" spans="1:14" s="17" customFormat="1" ht="60">
      <c r="A9" s="58" t="s">
        <v>8</v>
      </c>
      <c r="B9" s="27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6" t="s">
        <v>124</v>
      </c>
      <c r="H9" s="26" t="s">
        <v>6</v>
      </c>
      <c r="I9" s="16"/>
      <c r="J9" s="16"/>
      <c r="K9" s="16"/>
      <c r="L9" s="16"/>
      <c r="M9" s="16"/>
      <c r="N9" s="16"/>
    </row>
    <row r="10" spans="1:14" s="13" customFormat="1" ht="15.6">
      <c r="A10" s="18"/>
      <c r="B10" s="38" t="s">
        <v>26</v>
      </c>
      <c r="C10" s="4"/>
      <c r="D10" s="4"/>
      <c r="E10" s="37"/>
      <c r="F10" s="37"/>
      <c r="G10" s="37"/>
      <c r="H10" s="64"/>
      <c r="I10" s="12"/>
      <c r="J10" s="12"/>
      <c r="K10" s="12"/>
      <c r="L10" s="12"/>
      <c r="M10" s="12"/>
      <c r="N10" s="12"/>
    </row>
    <row r="11" spans="1:14" s="5" customFormat="1" ht="82.8">
      <c r="A11" s="10">
        <v>3</v>
      </c>
      <c r="B11" s="1" t="s">
        <v>381</v>
      </c>
      <c r="C11" s="39" t="s">
        <v>382</v>
      </c>
      <c r="D11" s="1" t="s">
        <v>383</v>
      </c>
      <c r="E11" s="40" t="s">
        <v>194</v>
      </c>
      <c r="F11" s="44">
        <v>2</v>
      </c>
      <c r="G11" s="41">
        <v>100</v>
      </c>
      <c r="H11" s="11" t="s">
        <v>0</v>
      </c>
    </row>
    <row r="12" spans="1:14" s="5" customFormat="1" ht="82.8">
      <c r="A12" s="10">
        <v>5</v>
      </c>
      <c r="B12" s="1" t="s">
        <v>381</v>
      </c>
      <c r="C12" s="39" t="s">
        <v>384</v>
      </c>
      <c r="D12" s="1" t="s">
        <v>383</v>
      </c>
      <c r="E12" s="40" t="s">
        <v>194</v>
      </c>
      <c r="F12" s="44">
        <v>2</v>
      </c>
      <c r="G12" s="41">
        <v>100</v>
      </c>
      <c r="H12" s="11" t="s">
        <v>0</v>
      </c>
    </row>
    <row r="13" spans="1:14" s="5" customFormat="1" ht="82.8">
      <c r="A13" s="10">
        <v>7</v>
      </c>
      <c r="B13" s="1" t="s">
        <v>381</v>
      </c>
      <c r="C13" s="39" t="s">
        <v>385</v>
      </c>
      <c r="D13" s="1" t="s">
        <v>383</v>
      </c>
      <c r="E13" s="40" t="s">
        <v>194</v>
      </c>
      <c r="F13" s="44">
        <v>3</v>
      </c>
      <c r="G13" s="41">
        <v>500</v>
      </c>
      <c r="H13" s="11" t="s">
        <v>0</v>
      </c>
    </row>
    <row r="14" spans="1:14" s="5" customFormat="1" ht="69">
      <c r="A14" s="10">
        <v>12</v>
      </c>
      <c r="B14" s="40" t="s">
        <v>127</v>
      </c>
      <c r="C14" s="39">
        <v>44581</v>
      </c>
      <c r="D14" s="1" t="s">
        <v>85</v>
      </c>
      <c r="E14" s="1" t="s">
        <v>194</v>
      </c>
      <c r="F14" s="44">
        <v>1</v>
      </c>
      <c r="G14" s="41">
        <v>50</v>
      </c>
      <c r="H14" s="11" t="s">
        <v>145</v>
      </c>
    </row>
    <row r="15" spans="1:14" s="74" customFormat="1" ht="13.8">
      <c r="A15" s="67"/>
      <c r="B15" s="68" t="s">
        <v>222</v>
      </c>
      <c r="C15" s="69"/>
      <c r="D15" s="70"/>
      <c r="E15" s="70"/>
      <c r="F15" s="71">
        <f>SUM(F11:F14)</f>
        <v>8</v>
      </c>
      <c r="G15" s="71">
        <f>SUM(G11:G14)</f>
        <v>750</v>
      </c>
      <c r="H15" s="72"/>
      <c r="I15" s="73"/>
      <c r="J15" s="73"/>
      <c r="K15" s="73"/>
      <c r="L15" s="73"/>
      <c r="M15" s="73"/>
      <c r="N15" s="73"/>
    </row>
    <row r="16" spans="1:14" s="73" customFormat="1" ht="13.8">
      <c r="A16" s="67"/>
      <c r="B16" s="92"/>
      <c r="C16" s="93"/>
      <c r="D16" s="94"/>
      <c r="E16" s="94"/>
      <c r="F16" s="95"/>
      <c r="G16" s="95"/>
      <c r="H16" s="96"/>
    </row>
    <row r="17" spans="1:14" s="13" customFormat="1" ht="15.6">
      <c r="A17" s="18"/>
      <c r="B17" s="38" t="s">
        <v>28</v>
      </c>
      <c r="C17" s="4"/>
      <c r="D17" s="4"/>
      <c r="E17" s="37"/>
      <c r="F17" s="37"/>
      <c r="G17" s="37"/>
      <c r="H17" s="64"/>
      <c r="I17" s="12"/>
      <c r="J17" s="12"/>
      <c r="K17" s="12"/>
      <c r="L17" s="12"/>
      <c r="M17" s="12"/>
      <c r="N17" s="12"/>
    </row>
    <row r="18" spans="1:14" s="9" customFormat="1" ht="110.4">
      <c r="A18" s="10">
        <v>25</v>
      </c>
      <c r="B18" s="1" t="s">
        <v>129</v>
      </c>
      <c r="C18" s="39">
        <v>44974</v>
      </c>
      <c r="D18" s="40" t="s">
        <v>42</v>
      </c>
      <c r="E18" s="1" t="s">
        <v>298</v>
      </c>
      <c r="F18" s="44">
        <v>1</v>
      </c>
      <c r="G18" s="41">
        <v>20</v>
      </c>
      <c r="H18" s="11" t="s">
        <v>145</v>
      </c>
      <c r="J18" s="5"/>
      <c r="K18" s="5"/>
      <c r="L18" s="5"/>
    </row>
    <row r="19" spans="1:14" s="23" customFormat="1" ht="96.6">
      <c r="A19" s="10">
        <v>29</v>
      </c>
      <c r="B19" s="42" t="s">
        <v>299</v>
      </c>
      <c r="C19" s="60">
        <v>44978</v>
      </c>
      <c r="D19" s="42" t="s">
        <v>71</v>
      </c>
      <c r="E19" s="1" t="s">
        <v>404</v>
      </c>
      <c r="F19" s="44">
        <v>1</v>
      </c>
      <c r="G19" s="49">
        <v>50</v>
      </c>
      <c r="H19" s="11" t="s">
        <v>147</v>
      </c>
      <c r="I19" s="22"/>
      <c r="J19" s="5"/>
      <c r="K19" s="5"/>
      <c r="L19" s="5"/>
      <c r="M19" s="22"/>
      <c r="N19" s="22"/>
    </row>
    <row r="20" spans="1:14" s="22" customFormat="1" ht="121.2" customHeight="1">
      <c r="A20" s="10">
        <v>70</v>
      </c>
      <c r="B20" s="40" t="s">
        <v>95</v>
      </c>
      <c r="C20" s="39">
        <v>45042</v>
      </c>
      <c r="D20" s="40" t="s">
        <v>156</v>
      </c>
      <c r="E20" s="1" t="s">
        <v>303</v>
      </c>
      <c r="F20" s="44">
        <v>1</v>
      </c>
      <c r="G20" s="44">
        <v>100</v>
      </c>
      <c r="H20" s="11" t="s">
        <v>150</v>
      </c>
    </row>
    <row r="21" spans="1:14" s="74" customFormat="1" ht="13.8">
      <c r="A21" s="67"/>
      <c r="B21" s="68" t="s">
        <v>221</v>
      </c>
      <c r="C21" s="69"/>
      <c r="D21" s="70"/>
      <c r="E21" s="70"/>
      <c r="F21" s="71">
        <f>SUM(F18:F20)</f>
        <v>3</v>
      </c>
      <c r="G21" s="71">
        <f>SUM(G18:G20)</f>
        <v>170</v>
      </c>
      <c r="H21" s="72"/>
      <c r="I21" s="73"/>
      <c r="J21" s="79"/>
      <c r="K21" s="79"/>
      <c r="L21" s="79"/>
      <c r="M21" s="73"/>
      <c r="N21" s="73"/>
    </row>
    <row r="22" spans="1:14" s="23" customFormat="1" ht="15.6">
      <c r="A22" s="18"/>
      <c r="B22" s="38" t="s">
        <v>27</v>
      </c>
      <c r="C22" s="55"/>
      <c r="D22" s="55"/>
      <c r="E22" s="51"/>
      <c r="F22" s="51"/>
      <c r="G22" s="51"/>
      <c r="H22" s="2"/>
      <c r="I22" s="22"/>
      <c r="J22" s="5"/>
      <c r="K22" s="5"/>
      <c r="L22" s="5"/>
      <c r="M22" s="22"/>
      <c r="N22" s="22"/>
    </row>
    <row r="23" spans="1:14" s="22" customFormat="1" ht="96.6">
      <c r="A23" s="10">
        <v>39</v>
      </c>
      <c r="B23" s="40" t="s">
        <v>406</v>
      </c>
      <c r="C23" s="39">
        <v>44993</v>
      </c>
      <c r="D23" s="40" t="s">
        <v>14</v>
      </c>
      <c r="E23" s="1" t="s">
        <v>404</v>
      </c>
      <c r="F23" s="44">
        <v>1</v>
      </c>
      <c r="G23" s="44">
        <v>5</v>
      </c>
      <c r="H23" s="11" t="s">
        <v>140</v>
      </c>
      <c r="J23" s="5"/>
      <c r="K23" s="5"/>
      <c r="L23" s="5"/>
    </row>
    <row r="24" spans="1:14" s="23" customFormat="1" ht="66.75" customHeight="1">
      <c r="A24" s="10">
        <v>44</v>
      </c>
      <c r="B24" s="1" t="s">
        <v>407</v>
      </c>
      <c r="C24" s="39"/>
      <c r="D24" s="46"/>
      <c r="E24" s="1" t="s">
        <v>298</v>
      </c>
      <c r="F24" s="49">
        <v>1</v>
      </c>
      <c r="G24" s="49">
        <v>50</v>
      </c>
      <c r="H24" s="11" t="s">
        <v>145</v>
      </c>
      <c r="I24" s="22"/>
      <c r="J24" s="22"/>
      <c r="K24" s="22"/>
      <c r="L24" s="22"/>
      <c r="M24" s="22"/>
      <c r="N24" s="22"/>
    </row>
    <row r="25" spans="1:14" s="23" customFormat="1" ht="96.6">
      <c r="A25" s="10">
        <v>45</v>
      </c>
      <c r="B25" s="42" t="s">
        <v>178</v>
      </c>
      <c r="C25" s="39">
        <v>45012</v>
      </c>
      <c r="D25" s="42" t="s">
        <v>71</v>
      </c>
      <c r="E25" s="1" t="s">
        <v>298</v>
      </c>
      <c r="F25" s="44">
        <v>1</v>
      </c>
      <c r="G25" s="49">
        <v>50</v>
      </c>
      <c r="H25" s="11" t="s">
        <v>73</v>
      </c>
      <c r="I25" s="22"/>
      <c r="J25" s="22"/>
      <c r="K25" s="22"/>
      <c r="L25" s="22"/>
      <c r="M25" s="22"/>
      <c r="N25" s="22"/>
    </row>
    <row r="26" spans="1:14" s="23" customFormat="1" ht="96.6">
      <c r="A26" s="10">
        <v>46</v>
      </c>
      <c r="B26" s="42" t="s">
        <v>176</v>
      </c>
      <c r="C26" s="39">
        <v>45013</v>
      </c>
      <c r="D26" s="42" t="s">
        <v>72</v>
      </c>
      <c r="E26" s="1" t="s">
        <v>298</v>
      </c>
      <c r="F26" s="49">
        <v>1</v>
      </c>
      <c r="G26" s="49">
        <v>50</v>
      </c>
      <c r="H26" s="11" t="s">
        <v>74</v>
      </c>
      <c r="I26" s="22"/>
      <c r="J26" s="22"/>
      <c r="K26" s="22"/>
      <c r="L26" s="22"/>
      <c r="M26" s="22"/>
      <c r="N26" s="22"/>
    </row>
    <row r="27" spans="1:14" s="23" customFormat="1" ht="108" customHeight="1">
      <c r="A27" s="10">
        <v>48</v>
      </c>
      <c r="B27" s="42" t="s">
        <v>177</v>
      </c>
      <c r="C27" s="39">
        <v>45014</v>
      </c>
      <c r="D27" s="42" t="s">
        <v>71</v>
      </c>
      <c r="E27" s="1" t="s">
        <v>298</v>
      </c>
      <c r="F27" s="49">
        <v>1</v>
      </c>
      <c r="G27" s="49">
        <v>50</v>
      </c>
      <c r="H27" s="11" t="s">
        <v>73</v>
      </c>
      <c r="I27" s="22"/>
      <c r="J27" s="22"/>
      <c r="K27" s="22"/>
      <c r="L27" s="22"/>
      <c r="M27" s="22"/>
      <c r="N27" s="22"/>
    </row>
    <row r="28" spans="1:14" s="22" customFormat="1" ht="98.4" customHeight="1">
      <c r="A28" s="10">
        <v>49</v>
      </c>
      <c r="B28" s="40" t="s">
        <v>185</v>
      </c>
      <c r="C28" s="39">
        <v>45015</v>
      </c>
      <c r="D28" s="40" t="s">
        <v>58</v>
      </c>
      <c r="E28" s="1" t="s">
        <v>298</v>
      </c>
      <c r="F28" s="44">
        <v>1</v>
      </c>
      <c r="G28" s="44">
        <v>50</v>
      </c>
      <c r="H28" s="11" t="s">
        <v>73</v>
      </c>
    </row>
    <row r="29" spans="1:14" s="81" customFormat="1" ht="13.8">
      <c r="A29" s="67"/>
      <c r="B29" s="68" t="s">
        <v>220</v>
      </c>
      <c r="C29" s="69"/>
      <c r="D29" s="70"/>
      <c r="E29" s="70"/>
      <c r="F29" s="71">
        <f>SUM(F23:F28)</f>
        <v>6</v>
      </c>
      <c r="G29" s="71">
        <f>SUM(G23:G28)</f>
        <v>255</v>
      </c>
      <c r="H29" s="72"/>
      <c r="I29" s="80"/>
      <c r="J29" s="80"/>
      <c r="K29" s="80"/>
      <c r="L29" s="80"/>
      <c r="M29" s="80"/>
      <c r="N29" s="80"/>
    </row>
    <row r="30" spans="1:14" s="6" customFormat="1">
      <c r="A30" s="28"/>
      <c r="B30" s="75"/>
      <c r="C30" s="76"/>
      <c r="D30" s="77"/>
      <c r="E30" s="77"/>
      <c r="F30" s="78"/>
      <c r="G30" s="78"/>
      <c r="H30" s="65"/>
    </row>
    <row r="31" spans="1:14" s="81" customFormat="1" ht="13.8">
      <c r="A31" s="67"/>
      <c r="B31" s="82" t="s">
        <v>219</v>
      </c>
      <c r="C31" s="83"/>
      <c r="D31" s="84"/>
      <c r="E31" s="84"/>
      <c r="F31" s="85">
        <f>F29+F21+F15</f>
        <v>17</v>
      </c>
      <c r="G31" s="85">
        <f>G29+G21+G15</f>
        <v>1175</v>
      </c>
      <c r="H31" s="86"/>
      <c r="I31" s="80"/>
      <c r="J31" s="80"/>
      <c r="K31" s="80"/>
      <c r="L31" s="80"/>
      <c r="M31" s="80"/>
      <c r="N31" s="80"/>
    </row>
    <row r="32" spans="1:14" s="13" customFormat="1" ht="15.6">
      <c r="A32" s="18"/>
      <c r="B32" s="38" t="s">
        <v>29</v>
      </c>
      <c r="C32" s="4"/>
      <c r="D32" s="4"/>
      <c r="E32" s="37"/>
      <c r="F32" s="37"/>
      <c r="G32" s="37"/>
      <c r="H32" s="64"/>
      <c r="I32" s="12"/>
      <c r="J32" s="12"/>
      <c r="K32" s="12"/>
      <c r="L32" s="12"/>
      <c r="M32" s="12"/>
      <c r="N32" s="12"/>
    </row>
    <row r="33" spans="1:14" s="22" customFormat="1" ht="96.6">
      <c r="A33" s="10">
        <v>55</v>
      </c>
      <c r="B33" s="40" t="s">
        <v>202</v>
      </c>
      <c r="C33" s="100" t="s">
        <v>395</v>
      </c>
      <c r="D33" s="40" t="s">
        <v>72</v>
      </c>
      <c r="E33" s="1" t="s">
        <v>303</v>
      </c>
      <c r="F33" s="49">
        <v>1</v>
      </c>
      <c r="G33" s="44">
        <v>50</v>
      </c>
      <c r="H33" s="11" t="s">
        <v>157</v>
      </c>
    </row>
    <row r="34" spans="1:14" s="22" customFormat="1" ht="55.2">
      <c r="A34" s="10">
        <v>61</v>
      </c>
      <c r="B34" s="40" t="s">
        <v>114</v>
      </c>
      <c r="C34" s="39">
        <v>45034</v>
      </c>
      <c r="D34" s="40" t="s">
        <v>11</v>
      </c>
      <c r="E34" s="1" t="s">
        <v>303</v>
      </c>
      <c r="F34" s="49">
        <v>1</v>
      </c>
      <c r="G34" s="44">
        <v>50</v>
      </c>
      <c r="H34" s="11" t="s">
        <v>145</v>
      </c>
    </row>
    <row r="35" spans="1:14" s="22" customFormat="1" ht="81" customHeight="1">
      <c r="A35" s="10">
        <v>64</v>
      </c>
      <c r="B35" s="40" t="s">
        <v>186</v>
      </c>
      <c r="C35" s="39">
        <v>45037</v>
      </c>
      <c r="D35" s="40" t="s">
        <v>11</v>
      </c>
      <c r="E35" s="1" t="s">
        <v>303</v>
      </c>
      <c r="F35" s="49">
        <v>1</v>
      </c>
      <c r="G35" s="44">
        <v>20</v>
      </c>
      <c r="H35" s="11" t="s">
        <v>158</v>
      </c>
    </row>
    <row r="36" spans="1:14" s="22" customFormat="1" ht="79.2" customHeight="1">
      <c r="A36" s="10">
        <v>65</v>
      </c>
      <c r="B36" s="40" t="s">
        <v>189</v>
      </c>
      <c r="C36" s="39">
        <v>45037</v>
      </c>
      <c r="D36" s="40" t="s">
        <v>11</v>
      </c>
      <c r="E36" s="1" t="s">
        <v>303</v>
      </c>
      <c r="F36" s="49">
        <v>1</v>
      </c>
      <c r="G36" s="44">
        <v>20</v>
      </c>
      <c r="H36" s="11" t="s">
        <v>158</v>
      </c>
    </row>
    <row r="37" spans="1:14" s="81" customFormat="1" ht="13.8">
      <c r="A37" s="67"/>
      <c r="B37" s="68" t="s">
        <v>218</v>
      </c>
      <c r="C37" s="69"/>
      <c r="D37" s="70"/>
      <c r="E37" s="70"/>
      <c r="F37" s="71">
        <f>SUM(F33:F36)</f>
        <v>4</v>
      </c>
      <c r="G37" s="71">
        <f>SUM(G33:G36)</f>
        <v>140</v>
      </c>
      <c r="H37" s="72"/>
      <c r="I37" s="80"/>
      <c r="J37" s="80"/>
      <c r="K37" s="80"/>
      <c r="L37" s="80"/>
      <c r="M37" s="80"/>
      <c r="N37" s="80"/>
    </row>
    <row r="38" spans="1:14" s="13" customFormat="1" ht="15.6">
      <c r="A38" s="18"/>
      <c r="B38" s="38" t="s">
        <v>30</v>
      </c>
      <c r="C38" s="4"/>
      <c r="D38" s="4"/>
      <c r="E38" s="37"/>
      <c r="F38" s="37"/>
      <c r="G38" s="37"/>
      <c r="H38" s="64"/>
      <c r="I38" s="12"/>
      <c r="J38" s="12"/>
      <c r="K38" s="12"/>
      <c r="L38" s="12"/>
      <c r="M38" s="12"/>
      <c r="N38" s="12"/>
    </row>
    <row r="39" spans="1:14" s="22" customFormat="1" ht="55.2">
      <c r="A39" s="10">
        <v>85</v>
      </c>
      <c r="B39" s="40" t="s">
        <v>398</v>
      </c>
      <c r="C39" s="39">
        <v>45055</v>
      </c>
      <c r="D39" s="40" t="s">
        <v>191</v>
      </c>
      <c r="E39" s="1" t="s">
        <v>311</v>
      </c>
      <c r="F39" s="44">
        <v>1</v>
      </c>
      <c r="G39" s="44">
        <v>100</v>
      </c>
      <c r="H39" s="11" t="s">
        <v>147</v>
      </c>
    </row>
    <row r="40" spans="1:14" s="22" customFormat="1" ht="82.8">
      <c r="A40" s="10">
        <v>96</v>
      </c>
      <c r="B40" s="40" t="s">
        <v>320</v>
      </c>
      <c r="C40" s="39">
        <v>45069</v>
      </c>
      <c r="D40" s="40" t="s">
        <v>58</v>
      </c>
      <c r="E40" s="1" t="s">
        <v>311</v>
      </c>
      <c r="F40" s="44">
        <v>1</v>
      </c>
      <c r="G40" s="44">
        <v>50</v>
      </c>
      <c r="H40" s="11" t="s">
        <v>75</v>
      </c>
    </row>
    <row r="41" spans="1:14" s="81" customFormat="1" ht="13.8">
      <c r="A41" s="67"/>
      <c r="B41" s="68" t="s">
        <v>217</v>
      </c>
      <c r="C41" s="69"/>
      <c r="D41" s="70"/>
      <c r="E41" s="70"/>
      <c r="F41" s="71">
        <f>SUM(F39:F40)</f>
        <v>2</v>
      </c>
      <c r="G41" s="71">
        <f>SUM(G39:G40)</f>
        <v>150</v>
      </c>
      <c r="H41" s="72"/>
      <c r="I41" s="80"/>
      <c r="J41" s="80"/>
      <c r="K41" s="80"/>
      <c r="L41" s="80"/>
      <c r="M41" s="80"/>
      <c r="N41" s="80"/>
    </row>
    <row r="42" spans="1:14" s="12" customFormat="1" ht="15.6">
      <c r="A42" s="18"/>
      <c r="B42" s="56" t="s">
        <v>31</v>
      </c>
      <c r="C42" s="57"/>
      <c r="D42" s="57"/>
      <c r="E42" s="52"/>
      <c r="F42" s="52"/>
      <c r="G42" s="52"/>
      <c r="H42" s="65"/>
    </row>
    <row r="43" spans="1:14" s="5" customFormat="1" ht="92.4" customHeight="1">
      <c r="A43" s="10">
        <v>102</v>
      </c>
      <c r="B43" s="40" t="s">
        <v>421</v>
      </c>
      <c r="C43" s="39">
        <v>45078</v>
      </c>
      <c r="D43" s="40" t="s">
        <v>76</v>
      </c>
      <c r="E43" s="40" t="s">
        <v>303</v>
      </c>
      <c r="F43" s="41">
        <v>1</v>
      </c>
      <c r="G43" s="41">
        <v>180</v>
      </c>
      <c r="H43" s="11" t="s">
        <v>143</v>
      </c>
    </row>
    <row r="44" spans="1:14" s="5" customFormat="1" ht="118.95" customHeight="1">
      <c r="A44" s="10">
        <v>109</v>
      </c>
      <c r="B44" s="40" t="s">
        <v>318</v>
      </c>
      <c r="C44" s="39">
        <v>45089</v>
      </c>
      <c r="D44" s="40" t="s">
        <v>57</v>
      </c>
      <c r="E44" s="40" t="s">
        <v>319</v>
      </c>
      <c r="F44" s="44">
        <v>1</v>
      </c>
      <c r="G44" s="41">
        <v>50</v>
      </c>
      <c r="H44" s="11" t="s">
        <v>169</v>
      </c>
    </row>
    <row r="45" spans="1:14" s="5" customFormat="1" ht="55.2">
      <c r="A45" s="10">
        <v>110</v>
      </c>
      <c r="B45" s="1" t="s">
        <v>132</v>
      </c>
      <c r="C45" s="39">
        <v>45092</v>
      </c>
      <c r="D45" s="40"/>
      <c r="E45" s="40" t="s">
        <v>319</v>
      </c>
      <c r="F45" s="44">
        <v>1</v>
      </c>
      <c r="G45" s="41">
        <v>50</v>
      </c>
      <c r="H45" s="11" t="s">
        <v>145</v>
      </c>
    </row>
    <row r="46" spans="1:14" s="22" customFormat="1" ht="82.8">
      <c r="A46" s="10">
        <v>116</v>
      </c>
      <c r="B46" s="40" t="s">
        <v>328</v>
      </c>
      <c r="C46" s="39">
        <v>45102</v>
      </c>
      <c r="D46" s="40" t="s">
        <v>58</v>
      </c>
      <c r="E46" s="40" t="s">
        <v>319</v>
      </c>
      <c r="F46" s="44">
        <v>1</v>
      </c>
      <c r="G46" s="44">
        <v>50</v>
      </c>
      <c r="H46" s="11" t="s">
        <v>40</v>
      </c>
    </row>
    <row r="47" spans="1:14" s="81" customFormat="1" ht="13.8">
      <c r="A47" s="67"/>
      <c r="B47" s="68" t="s">
        <v>216</v>
      </c>
      <c r="C47" s="69"/>
      <c r="D47" s="70"/>
      <c r="E47" s="70"/>
      <c r="F47" s="71">
        <f>SUM(F43:F46)</f>
        <v>4</v>
      </c>
      <c r="G47" s="71">
        <f>SUM(G43:G46)</f>
        <v>330</v>
      </c>
      <c r="H47" s="72"/>
      <c r="I47" s="80"/>
      <c r="J47" s="80"/>
      <c r="K47" s="80"/>
      <c r="L47" s="80"/>
      <c r="M47" s="80"/>
      <c r="N47" s="80"/>
    </row>
    <row r="48" spans="1:14" s="80" customFormat="1" ht="13.8">
      <c r="A48" s="67"/>
      <c r="B48" s="92"/>
      <c r="C48" s="93"/>
      <c r="D48" s="94"/>
      <c r="E48" s="94"/>
      <c r="F48" s="95"/>
      <c r="G48" s="95"/>
      <c r="H48" s="96"/>
    </row>
    <row r="49" spans="1:14" s="81" customFormat="1" ht="13.8">
      <c r="A49" s="67"/>
      <c r="B49" s="82" t="s">
        <v>122</v>
      </c>
      <c r="C49" s="83"/>
      <c r="D49" s="84"/>
      <c r="E49" s="84"/>
      <c r="F49" s="85">
        <f>F47+F41+F37</f>
        <v>10</v>
      </c>
      <c r="G49" s="85">
        <f>G47+G41+G37</f>
        <v>620</v>
      </c>
      <c r="H49" s="86"/>
      <c r="I49" s="80"/>
      <c r="J49" s="80"/>
      <c r="K49" s="80"/>
      <c r="L49" s="80"/>
      <c r="M49" s="80"/>
      <c r="N49" s="80"/>
    </row>
    <row r="50" spans="1:14" s="80" customFormat="1" ht="13.8">
      <c r="A50" s="67"/>
      <c r="B50" s="92"/>
      <c r="C50" s="93"/>
      <c r="D50" s="94"/>
      <c r="E50" s="94"/>
      <c r="F50" s="95"/>
      <c r="G50" s="95"/>
      <c r="H50" s="96"/>
    </row>
    <row r="51" spans="1:14" s="13" customFormat="1" ht="15.6">
      <c r="A51" s="18"/>
      <c r="B51" s="56" t="s">
        <v>32</v>
      </c>
      <c r="C51" s="4"/>
      <c r="D51" s="4"/>
      <c r="E51" s="37"/>
      <c r="F51" s="37"/>
      <c r="G51" s="37"/>
      <c r="H51" s="64"/>
      <c r="I51" s="12"/>
      <c r="J51" s="12"/>
      <c r="K51" s="12"/>
      <c r="L51" s="12"/>
      <c r="M51" s="12"/>
      <c r="N51" s="12"/>
    </row>
    <row r="52" spans="1:14" s="22" customFormat="1" ht="64.5" customHeight="1">
      <c r="A52" s="10">
        <v>94</v>
      </c>
      <c r="B52" s="40" t="s">
        <v>97</v>
      </c>
      <c r="C52" s="45" t="s">
        <v>211</v>
      </c>
      <c r="D52" s="40" t="s">
        <v>77</v>
      </c>
      <c r="E52" s="40"/>
      <c r="F52" s="41"/>
      <c r="G52" s="44"/>
      <c r="H52" s="11" t="s">
        <v>143</v>
      </c>
    </row>
    <row r="53" spans="1:14" s="5" customFormat="1" ht="55.2">
      <c r="A53" s="10">
        <v>95</v>
      </c>
      <c r="B53" s="42" t="s">
        <v>331</v>
      </c>
      <c r="C53" s="43" t="s">
        <v>214</v>
      </c>
      <c r="D53" s="40" t="s">
        <v>77</v>
      </c>
      <c r="E53" s="40" t="s">
        <v>319</v>
      </c>
      <c r="F53" s="41">
        <v>1</v>
      </c>
      <c r="G53" s="41">
        <v>50</v>
      </c>
      <c r="H53" s="11" t="s">
        <v>170</v>
      </c>
    </row>
    <row r="54" spans="1:14" s="5" customFormat="1" ht="71.400000000000006">
      <c r="A54" s="10">
        <v>96</v>
      </c>
      <c r="B54" s="40" t="s">
        <v>97</v>
      </c>
      <c r="C54" s="43" t="s">
        <v>212</v>
      </c>
      <c r="D54" s="42" t="s">
        <v>77</v>
      </c>
      <c r="E54" s="40"/>
      <c r="F54" s="41"/>
      <c r="G54" s="41"/>
      <c r="H54" s="11" t="s">
        <v>143</v>
      </c>
      <c r="J54" s="98"/>
    </row>
    <row r="55" spans="1:14" s="5" customFormat="1" ht="69">
      <c r="A55" s="10"/>
      <c r="B55" s="40" t="s">
        <v>379</v>
      </c>
      <c r="C55" s="47">
        <v>45135</v>
      </c>
      <c r="D55" s="1" t="s">
        <v>52</v>
      </c>
      <c r="E55" s="40"/>
      <c r="F55" s="41"/>
      <c r="G55" s="41"/>
      <c r="H55" s="11"/>
    </row>
    <row r="56" spans="1:14" s="5" customFormat="1" ht="74.400000000000006" customHeight="1">
      <c r="A56" s="10">
        <v>98</v>
      </c>
      <c r="B56" s="40" t="s">
        <v>332</v>
      </c>
      <c r="C56" s="45" t="s">
        <v>213</v>
      </c>
      <c r="D56" s="40" t="s">
        <v>77</v>
      </c>
      <c r="E56" s="40"/>
      <c r="F56" s="41"/>
      <c r="G56" s="41"/>
      <c r="H56" s="11" t="s">
        <v>143</v>
      </c>
    </row>
    <row r="57" spans="1:14" s="81" customFormat="1" ht="13.8">
      <c r="A57" s="67"/>
      <c r="B57" s="68" t="s">
        <v>215</v>
      </c>
      <c r="C57" s="69"/>
      <c r="D57" s="70"/>
      <c r="E57" s="70"/>
      <c r="F57" s="71">
        <f>SUM(F52:F56)</f>
        <v>1</v>
      </c>
      <c r="G57" s="71">
        <f>SUM(G52:G56)</f>
        <v>50</v>
      </c>
      <c r="H57" s="72"/>
      <c r="I57" s="80"/>
      <c r="J57" s="80"/>
      <c r="K57" s="80"/>
      <c r="L57" s="80"/>
      <c r="M57" s="80"/>
      <c r="N57" s="80"/>
    </row>
    <row r="58" spans="1:14" s="13" customFormat="1" ht="15.6">
      <c r="A58" s="18"/>
      <c r="B58" s="38" t="s">
        <v>33</v>
      </c>
      <c r="C58" s="4"/>
      <c r="D58" s="4"/>
      <c r="E58" s="37"/>
      <c r="F58" s="37"/>
      <c r="G58" s="37"/>
      <c r="H58" s="64"/>
      <c r="I58" s="12"/>
      <c r="J58" s="12"/>
      <c r="K58" s="12"/>
      <c r="L58" s="12"/>
      <c r="M58" s="12"/>
      <c r="N58" s="12"/>
    </row>
    <row r="59" spans="1:14" s="22" customFormat="1" ht="71.400000000000006">
      <c r="A59" s="10">
        <v>99</v>
      </c>
      <c r="B59" s="40" t="s">
        <v>97</v>
      </c>
      <c r="C59" s="45" t="s">
        <v>224</v>
      </c>
      <c r="D59" s="1" t="s">
        <v>44</v>
      </c>
      <c r="E59" s="40"/>
      <c r="F59" s="41"/>
      <c r="G59" s="44"/>
      <c r="H59" s="11" t="s">
        <v>143</v>
      </c>
    </row>
    <row r="60" spans="1:14" s="23" customFormat="1" ht="71.400000000000006">
      <c r="A60" s="10">
        <v>100</v>
      </c>
      <c r="B60" s="42" t="s">
        <v>335</v>
      </c>
      <c r="C60" s="43" t="s">
        <v>225</v>
      </c>
      <c r="D60" s="42" t="s">
        <v>77</v>
      </c>
      <c r="E60" s="40"/>
      <c r="F60" s="41"/>
      <c r="G60" s="49"/>
      <c r="H60" s="29" t="s">
        <v>78</v>
      </c>
      <c r="I60" s="22"/>
      <c r="J60" s="22"/>
      <c r="K60" s="22"/>
      <c r="L60" s="22"/>
      <c r="M60" s="22"/>
      <c r="N60" s="22"/>
    </row>
    <row r="61" spans="1:14" s="23" customFormat="1" ht="51">
      <c r="A61" s="10">
        <v>101</v>
      </c>
      <c r="B61" s="1" t="s">
        <v>334</v>
      </c>
      <c r="C61" s="39">
        <v>45151</v>
      </c>
      <c r="D61" s="1" t="s">
        <v>44</v>
      </c>
      <c r="E61" s="40"/>
      <c r="F61" s="41"/>
      <c r="G61" s="49"/>
      <c r="H61" s="11" t="s">
        <v>171</v>
      </c>
      <c r="I61" s="22"/>
      <c r="J61" s="22"/>
      <c r="K61" s="22"/>
      <c r="L61" s="22"/>
      <c r="M61" s="22"/>
      <c r="N61" s="22"/>
    </row>
    <row r="62" spans="1:14" s="23" customFormat="1" ht="51">
      <c r="A62" s="10">
        <v>102</v>
      </c>
      <c r="B62" s="1" t="s">
        <v>333</v>
      </c>
      <c r="C62" s="39">
        <v>45158</v>
      </c>
      <c r="D62" s="1" t="s">
        <v>44</v>
      </c>
      <c r="E62" s="46"/>
      <c r="F62" s="41"/>
      <c r="G62" s="49"/>
      <c r="H62" s="11" t="s">
        <v>171</v>
      </c>
      <c r="I62" s="22"/>
      <c r="J62" s="22"/>
      <c r="K62" s="22"/>
      <c r="L62" s="22"/>
      <c r="M62" s="22"/>
      <c r="N62" s="22"/>
    </row>
    <row r="63" spans="1:14" s="81" customFormat="1" ht="31.2" customHeight="1">
      <c r="A63" s="67"/>
      <c r="B63" s="68" t="s">
        <v>226</v>
      </c>
      <c r="C63" s="69"/>
      <c r="D63" s="70"/>
      <c r="E63" s="70"/>
      <c r="F63" s="71">
        <f>SUM(F59:F62)</f>
        <v>0</v>
      </c>
      <c r="G63" s="71">
        <f>SUM(G59:G62)</f>
        <v>0</v>
      </c>
      <c r="H63" s="72"/>
      <c r="I63" s="80"/>
      <c r="J63" s="80"/>
      <c r="K63" s="80"/>
      <c r="L63" s="80"/>
      <c r="M63" s="80"/>
      <c r="N63" s="80"/>
    </row>
    <row r="64" spans="1:14" s="13" customFormat="1" ht="15.6">
      <c r="A64" s="18"/>
      <c r="B64" s="38" t="s">
        <v>34</v>
      </c>
      <c r="C64" s="4"/>
      <c r="D64" s="4"/>
      <c r="E64" s="37"/>
      <c r="F64" s="37"/>
      <c r="G64" s="37"/>
      <c r="H64" s="64"/>
      <c r="I64" s="12"/>
      <c r="J64" s="12"/>
      <c r="K64" s="12"/>
      <c r="L64" s="12"/>
      <c r="M64" s="12"/>
      <c r="N64" s="12"/>
    </row>
    <row r="65" spans="1:14" s="22" customFormat="1" ht="83.25" customHeight="1">
      <c r="A65" s="10">
        <v>107</v>
      </c>
      <c r="B65" s="40" t="s">
        <v>339</v>
      </c>
      <c r="C65" s="45" t="s">
        <v>229</v>
      </c>
      <c r="D65" s="40" t="s">
        <v>57</v>
      </c>
      <c r="E65" s="46" t="s">
        <v>319</v>
      </c>
      <c r="F65" s="44">
        <v>1</v>
      </c>
      <c r="G65" s="44">
        <v>100</v>
      </c>
      <c r="H65" s="11" t="s">
        <v>171</v>
      </c>
    </row>
    <row r="66" spans="1:14" s="22" customFormat="1" ht="78">
      <c r="A66" s="10">
        <v>111</v>
      </c>
      <c r="B66" s="99" t="s">
        <v>195</v>
      </c>
      <c r="C66" s="39">
        <v>45177</v>
      </c>
      <c r="D66" s="1" t="s">
        <v>65</v>
      </c>
      <c r="E66" s="46" t="s">
        <v>319</v>
      </c>
      <c r="F66" s="44">
        <v>1</v>
      </c>
      <c r="G66" s="44">
        <v>50</v>
      </c>
      <c r="H66" s="11" t="s">
        <v>135</v>
      </c>
    </row>
    <row r="67" spans="1:14" s="81" customFormat="1" ht="13.8">
      <c r="A67" s="67"/>
      <c r="B67" s="68" t="s">
        <v>233</v>
      </c>
      <c r="C67" s="69"/>
      <c r="D67" s="70"/>
      <c r="E67" s="70"/>
      <c r="F67" s="71">
        <f>SUM(F65:F66)</f>
        <v>2</v>
      </c>
      <c r="G67" s="71">
        <f>SUM(G65:G66)</f>
        <v>150</v>
      </c>
      <c r="H67" s="72"/>
      <c r="I67" s="80"/>
      <c r="J67" s="80"/>
      <c r="K67" s="80"/>
      <c r="L67" s="80"/>
      <c r="M67" s="80"/>
      <c r="N67" s="80"/>
    </row>
    <row r="68" spans="1:14" s="81" customFormat="1" ht="13.8">
      <c r="A68" s="67"/>
      <c r="B68" s="82" t="s">
        <v>232</v>
      </c>
      <c r="C68" s="83"/>
      <c r="D68" s="84"/>
      <c r="E68" s="84"/>
      <c r="F68" s="85">
        <f>F67+F63+F57</f>
        <v>3</v>
      </c>
      <c r="G68" s="85">
        <f>G67+G63+G57</f>
        <v>200</v>
      </c>
      <c r="H68" s="86"/>
      <c r="I68" s="80"/>
      <c r="J68" s="80"/>
      <c r="K68" s="80"/>
      <c r="L68" s="80"/>
      <c r="M68" s="80"/>
      <c r="N68" s="80"/>
    </row>
    <row r="69" spans="1:14" s="13" customFormat="1" ht="15.6">
      <c r="A69" s="18"/>
      <c r="B69" s="38" t="s">
        <v>35</v>
      </c>
      <c r="C69" s="4"/>
      <c r="D69" s="4"/>
      <c r="E69" s="37"/>
      <c r="F69" s="37"/>
      <c r="G69" s="37"/>
      <c r="H69" s="64"/>
      <c r="I69" s="12"/>
      <c r="J69" s="12"/>
      <c r="K69" s="12"/>
      <c r="L69" s="12"/>
      <c r="M69" s="12"/>
      <c r="N69" s="12"/>
    </row>
    <row r="70" spans="1:14" s="23" customFormat="1" ht="91.8">
      <c r="A70" s="10">
        <v>125</v>
      </c>
      <c r="B70" s="42" t="s">
        <v>349</v>
      </c>
      <c r="C70" s="50" t="s">
        <v>241</v>
      </c>
      <c r="D70" s="42" t="s">
        <v>58</v>
      </c>
      <c r="E70" s="1" t="s">
        <v>319</v>
      </c>
      <c r="F70" s="44">
        <v>1</v>
      </c>
      <c r="G70" s="49">
        <v>50</v>
      </c>
      <c r="H70" s="29" t="s">
        <v>73</v>
      </c>
      <c r="I70" s="22"/>
      <c r="J70" s="22"/>
      <c r="K70" s="22"/>
      <c r="L70" s="22"/>
      <c r="M70" s="22"/>
      <c r="N70" s="22"/>
    </row>
    <row r="71" spans="1:14" s="23" customFormat="1" ht="91.8">
      <c r="A71" s="10">
        <v>126</v>
      </c>
      <c r="B71" s="42" t="s">
        <v>350</v>
      </c>
      <c r="C71" s="50" t="s">
        <v>242</v>
      </c>
      <c r="D71" s="42" t="s">
        <v>58</v>
      </c>
      <c r="E71" s="1" t="s">
        <v>319</v>
      </c>
      <c r="F71" s="44">
        <v>1</v>
      </c>
      <c r="G71" s="49">
        <v>50</v>
      </c>
      <c r="H71" s="29" t="s">
        <v>73</v>
      </c>
      <c r="I71" s="22"/>
      <c r="J71" s="22"/>
      <c r="K71" s="22"/>
      <c r="L71" s="22"/>
      <c r="M71" s="22"/>
      <c r="N71" s="22"/>
    </row>
    <row r="72" spans="1:14" s="81" customFormat="1" ht="13.8">
      <c r="A72" s="67"/>
      <c r="B72" s="68" t="s">
        <v>243</v>
      </c>
      <c r="C72" s="69"/>
      <c r="D72" s="70"/>
      <c r="E72" s="70"/>
      <c r="F72" s="71">
        <f>SUM(F70:F71)+COUNTIF(F70:F71,"1-МЗ")</f>
        <v>2</v>
      </c>
      <c r="G72" s="71">
        <f>SUM(G70:G71)+COUNTIF(G70:G71,"1-МЗ")</f>
        <v>100</v>
      </c>
      <c r="H72" s="72"/>
      <c r="I72" s="80"/>
      <c r="J72" s="80"/>
      <c r="K72" s="80"/>
      <c r="L72" s="80"/>
      <c r="M72" s="80"/>
      <c r="N72" s="80"/>
    </row>
    <row r="73" spans="1:14" s="13" customFormat="1" ht="15.6">
      <c r="A73" s="18"/>
      <c r="B73" s="38" t="s">
        <v>36</v>
      </c>
      <c r="C73" s="4"/>
      <c r="D73" s="4"/>
      <c r="E73" s="37"/>
      <c r="F73" s="37"/>
      <c r="G73" s="37"/>
      <c r="H73" s="64"/>
      <c r="I73" s="12"/>
      <c r="J73" s="12"/>
      <c r="K73" s="12"/>
      <c r="L73" s="12"/>
      <c r="M73" s="12"/>
      <c r="N73" s="12"/>
    </row>
    <row r="74" spans="1:14" s="23" customFormat="1" ht="91.8">
      <c r="A74" s="10">
        <v>127</v>
      </c>
      <c r="B74" s="42" t="s">
        <v>351</v>
      </c>
      <c r="C74" s="50" t="s">
        <v>245</v>
      </c>
      <c r="D74" s="42" t="s">
        <v>58</v>
      </c>
      <c r="E74" s="1" t="s">
        <v>319</v>
      </c>
      <c r="F74" s="44">
        <v>1</v>
      </c>
      <c r="G74" s="49">
        <v>50</v>
      </c>
      <c r="H74" s="29" t="s">
        <v>73</v>
      </c>
      <c r="I74" s="22"/>
      <c r="J74" s="22"/>
      <c r="K74" s="22"/>
      <c r="L74" s="22"/>
      <c r="M74" s="22"/>
      <c r="N74" s="22"/>
    </row>
    <row r="75" spans="1:14" s="23" customFormat="1" ht="82.8">
      <c r="A75" s="10">
        <v>131</v>
      </c>
      <c r="B75" s="42" t="s">
        <v>355</v>
      </c>
      <c r="C75" s="97" t="s">
        <v>249</v>
      </c>
      <c r="D75" s="42" t="s">
        <v>58</v>
      </c>
      <c r="E75" s="40" t="s">
        <v>319</v>
      </c>
      <c r="F75" s="44">
        <v>1</v>
      </c>
      <c r="G75" s="49">
        <v>50</v>
      </c>
      <c r="H75" s="11" t="s">
        <v>40</v>
      </c>
      <c r="I75" s="22"/>
      <c r="J75" s="22"/>
      <c r="K75" s="22"/>
      <c r="L75" s="22"/>
      <c r="M75" s="22"/>
      <c r="N75" s="22"/>
    </row>
    <row r="76" spans="1:14" s="23" customFormat="1" ht="15.6">
      <c r="A76" s="10"/>
      <c r="B76" s="46"/>
      <c r="C76" s="43"/>
      <c r="D76" s="46"/>
      <c r="E76" s="46"/>
      <c r="F76" s="44"/>
      <c r="G76" s="49"/>
      <c r="H76" s="11"/>
      <c r="I76" s="22"/>
      <c r="J76" s="22"/>
      <c r="K76" s="22"/>
      <c r="L76" s="22"/>
      <c r="M76" s="22"/>
      <c r="N76" s="22"/>
    </row>
    <row r="77" spans="1:14" s="81" customFormat="1" ht="13.8">
      <c r="A77" s="67"/>
      <c r="B77" s="68" t="s">
        <v>250</v>
      </c>
      <c r="C77" s="69"/>
      <c r="D77" s="70"/>
      <c r="E77" s="70"/>
      <c r="F77" s="71">
        <f>SUM(F74:F75)</f>
        <v>2</v>
      </c>
      <c r="G77" s="71">
        <f>SUM(G74:G75)</f>
        <v>100</v>
      </c>
      <c r="H77" s="72"/>
      <c r="I77" s="80"/>
      <c r="J77" s="80"/>
      <c r="K77" s="80"/>
      <c r="L77" s="80"/>
      <c r="M77" s="80"/>
      <c r="N77" s="80"/>
    </row>
    <row r="78" spans="1:14" s="13" customFormat="1" ht="15.6">
      <c r="A78" s="18"/>
      <c r="B78" s="38" t="s">
        <v>37</v>
      </c>
      <c r="C78" s="4"/>
      <c r="D78" s="4"/>
      <c r="E78" s="37"/>
      <c r="F78" s="37"/>
      <c r="G78" s="37"/>
      <c r="H78" s="64"/>
      <c r="I78" s="12"/>
      <c r="J78" s="12"/>
      <c r="K78" s="12"/>
      <c r="L78" s="12"/>
      <c r="M78" s="12"/>
      <c r="N78" s="12"/>
    </row>
    <row r="79" spans="1:14" s="23" customFormat="1" ht="55.2">
      <c r="A79" s="10">
        <v>149</v>
      </c>
      <c r="B79" s="46" t="s">
        <v>69</v>
      </c>
      <c r="C79" s="59" t="s">
        <v>94</v>
      </c>
      <c r="D79" s="46" t="s">
        <v>70</v>
      </c>
      <c r="E79" s="46" t="s">
        <v>303</v>
      </c>
      <c r="F79" s="44">
        <v>3</v>
      </c>
      <c r="G79" s="49">
        <v>500</v>
      </c>
      <c r="H79" s="11" t="s">
        <v>0</v>
      </c>
      <c r="I79" s="22"/>
      <c r="J79" s="22"/>
      <c r="K79" s="22"/>
      <c r="L79" s="22"/>
      <c r="M79" s="22"/>
      <c r="N79" s="22"/>
    </row>
    <row r="80" spans="1:14" s="81" customFormat="1" ht="27.6" customHeight="1">
      <c r="A80" s="67"/>
      <c r="B80" s="68" t="s">
        <v>256</v>
      </c>
      <c r="C80" s="69"/>
      <c r="D80" s="70"/>
      <c r="E80" s="70"/>
      <c r="F80" s="71">
        <f>SUM(F79:F79)</f>
        <v>3</v>
      </c>
      <c r="G80" s="71">
        <f>SUM(G79:G79)</f>
        <v>500</v>
      </c>
      <c r="H80" s="72"/>
      <c r="I80" s="80"/>
      <c r="J80" s="80"/>
      <c r="K80" s="80"/>
      <c r="L80" s="80"/>
      <c r="M80" s="80"/>
      <c r="N80" s="80"/>
    </row>
    <row r="81" spans="1:14" s="81" customFormat="1" ht="13.8">
      <c r="A81" s="67"/>
      <c r="B81" s="82" t="s">
        <v>257</v>
      </c>
      <c r="C81" s="83"/>
      <c r="D81" s="84"/>
      <c r="E81" s="84"/>
      <c r="F81" s="85">
        <f>F80+F77+F72</f>
        <v>7</v>
      </c>
      <c r="G81" s="85">
        <f>G80+G77+G72</f>
        <v>700</v>
      </c>
      <c r="H81" s="86"/>
      <c r="I81" s="80"/>
      <c r="J81" s="80"/>
      <c r="K81" s="80"/>
      <c r="L81" s="80"/>
      <c r="M81" s="80"/>
      <c r="N81" s="80"/>
    </row>
    <row r="82" spans="1:14" s="80" customFormat="1" ht="13.8">
      <c r="A82" s="67"/>
      <c r="B82" s="87" t="s">
        <v>123</v>
      </c>
      <c r="C82" s="88"/>
      <c r="D82" s="89"/>
      <c r="E82" s="89"/>
      <c r="F82" s="90">
        <f>F81+F68+F49+F31</f>
        <v>37</v>
      </c>
      <c r="G82" s="90">
        <f>G81+G68+G49+G31</f>
        <v>2695</v>
      </c>
      <c r="H82" s="91"/>
    </row>
    <row r="83" spans="1:14" s="15" customFormat="1" ht="18">
      <c r="A83" s="66"/>
      <c r="B83" s="53" t="s">
        <v>80</v>
      </c>
      <c r="C83" s="54"/>
      <c r="D83" s="54"/>
      <c r="E83" s="53"/>
      <c r="F83" s="53"/>
      <c r="G83" s="53"/>
      <c r="H83" s="63"/>
      <c r="I83" s="14"/>
      <c r="J83" s="14"/>
      <c r="K83" s="14"/>
      <c r="L83" s="14"/>
      <c r="M83" s="14"/>
      <c r="N83" s="14"/>
    </row>
  </sheetData>
  <autoFilter ref="E1:E83"/>
  <mergeCells count="6">
    <mergeCell ref="A7:H7"/>
    <mergeCell ref="G1:H1"/>
    <mergeCell ref="G2:H2"/>
    <mergeCell ref="G3:H3"/>
    <mergeCell ref="A5:H5"/>
    <mergeCell ref="A6:H6"/>
  </mergeCells>
  <pageMargins left="0.98425196850393704" right="0.39370078740157483" top="0.59055118110236227" bottom="0.19685039370078741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Календарный план 2023</vt:lpstr>
      <vt:lpstr>Белоцерковская</vt:lpstr>
      <vt:lpstr>Волошин</vt:lpstr>
      <vt:lpstr>Фомина</vt:lpstr>
      <vt:lpstr>Белоцерковская!Область_печати</vt:lpstr>
      <vt:lpstr>Волошин!Область_печати</vt:lpstr>
      <vt:lpstr>'Календарный план 2023'!Область_печати</vt:lpstr>
      <vt:lpstr>Фомина!Область_печати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2022-11-17T03:14:59Z</dcterms:modified>
</cp:coreProperties>
</file>